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\\compte.cas.pm.gouv.fr\aortmans$\.profil\.desktop\"/>
    </mc:Choice>
  </mc:AlternateContent>
  <xr:revisionPtr revIDLastSave="0" documentId="13_ncr:1_{18DA1AA2-FA52-4583-8118-2CA1B20C8144}" xr6:coauthVersionLast="47" xr6:coauthVersionMax="47" xr10:uidLastSave="{00000000-0000-0000-0000-000000000000}"/>
  <bookViews>
    <workbookView xWindow="-120" yWindow="-120" windowWidth="20730" windowHeight="11040" firstSheet="10" activeTab="14" xr2:uid="{00000000-000D-0000-FFFF-FFFF00000000}"/>
  </bookViews>
  <sheets>
    <sheet name="Lisez-moi" sheetId="1" r:id="rId1"/>
    <sheet name="Graphique 1" sheetId="2" r:id="rId2"/>
    <sheet name="Graphique 2" sheetId="3" r:id="rId3"/>
    <sheet name="Graphique 3" sheetId="4" r:id="rId4"/>
    <sheet name="Graphique 4" sheetId="5" r:id="rId5"/>
    <sheet name="Graphique 5" sheetId="6" r:id="rId6"/>
    <sheet name="Graphique 6" sheetId="7" r:id="rId7"/>
    <sheet name="Graphique 7" sheetId="8" r:id="rId8"/>
    <sheet name="Graphique 8" sheetId="9" r:id="rId9"/>
    <sheet name="Graphique 9" sheetId="10" r:id="rId10"/>
    <sheet name="Graphique A1" sheetId="11" r:id="rId11"/>
    <sheet name="Graphique A2" sheetId="12" r:id="rId12"/>
    <sheet name="Graphique A3" sheetId="13" r:id="rId13"/>
    <sheet name="Graphique A4" sheetId="14" r:id="rId14"/>
    <sheet name="Graphique A5" sheetId="15" r:id="rId15"/>
  </sheets>
  <externalReferences>
    <externalReference r:id="rId16"/>
  </externalReferences>
  <definedNames>
    <definedName name="Généralistes">"si('données volume remboursables no'!$C$175=1;'données volume remboursables no'!$B$148:$B$159;0)"</definedName>
    <definedName name="Specialistes">IF('[1]données volume remboursables no'!$C$178=2,'[1]données volume remboursables no'!$C$149:$C$160,0)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33" i="14" l="1"/>
  <c r="G33" i="14"/>
  <c r="F33" i="14"/>
  <c r="H32" i="14"/>
  <c r="G32" i="14"/>
  <c r="F32" i="14"/>
  <c r="H31" i="14"/>
  <c r="G31" i="14"/>
  <c r="F31" i="14"/>
  <c r="H30" i="14"/>
  <c r="G30" i="14"/>
  <c r="F30" i="14"/>
  <c r="H29" i="14"/>
  <c r="G29" i="14"/>
  <c r="F29" i="14"/>
  <c r="H28" i="14"/>
  <c r="G28" i="14"/>
  <c r="F28" i="14"/>
  <c r="H27" i="14"/>
  <c r="G27" i="14"/>
  <c r="F27" i="14"/>
  <c r="H26" i="14"/>
  <c r="G26" i="14"/>
  <c r="F26" i="14"/>
  <c r="H25" i="14"/>
  <c r="G25" i="14"/>
  <c r="F25" i="14"/>
  <c r="H24" i="14"/>
  <c r="G24" i="14"/>
  <c r="F24" i="14"/>
  <c r="H23" i="14"/>
  <c r="G23" i="14"/>
  <c r="F23" i="14"/>
  <c r="H22" i="14"/>
  <c r="G22" i="14"/>
  <c r="F22" i="14"/>
  <c r="H21" i="14"/>
  <c r="G21" i="14"/>
  <c r="F21" i="14"/>
  <c r="H20" i="14"/>
  <c r="G20" i="14"/>
  <c r="F20" i="14"/>
  <c r="H19" i="14"/>
  <c r="G19" i="14"/>
  <c r="F19" i="14"/>
  <c r="H18" i="14"/>
  <c r="G18" i="14"/>
  <c r="F18" i="14"/>
  <c r="H17" i="14"/>
  <c r="G17" i="14"/>
  <c r="F17" i="14"/>
  <c r="H16" i="14"/>
  <c r="G16" i="14"/>
  <c r="F16" i="14"/>
  <c r="H15" i="14"/>
  <c r="G15" i="14"/>
  <c r="F15" i="14"/>
  <c r="H14" i="14"/>
  <c r="G14" i="14"/>
  <c r="F14" i="14"/>
  <c r="H13" i="14"/>
  <c r="G13" i="14"/>
  <c r="F13" i="14"/>
  <c r="H12" i="14"/>
  <c r="G12" i="14"/>
  <c r="F12" i="14"/>
  <c r="H11" i="14"/>
  <c r="G11" i="14"/>
  <c r="F11" i="14"/>
  <c r="H10" i="14"/>
  <c r="G10" i="14"/>
  <c r="F10" i="14"/>
  <c r="H9" i="14"/>
  <c r="G9" i="14"/>
  <c r="F9" i="14"/>
  <c r="H8" i="14"/>
  <c r="G8" i="14"/>
  <c r="F8" i="14"/>
  <c r="H7" i="14"/>
  <c r="G7" i="14"/>
  <c r="F7" i="14"/>
  <c r="H6" i="14"/>
  <c r="G6" i="14"/>
  <c r="F6" i="14"/>
  <c r="H5" i="14"/>
  <c r="G5" i="14"/>
  <c r="F5" i="14"/>
  <c r="H4" i="14"/>
  <c r="G4" i="14"/>
  <c r="F4" i="14"/>
  <c r="H3" i="14"/>
  <c r="G3" i="14"/>
  <c r="F3" i="14"/>
  <c r="H2" i="14"/>
  <c r="G2" i="14"/>
  <c r="F2" i="14"/>
  <c r="H1" i="14"/>
  <c r="G1" i="14"/>
  <c r="F1" i="14"/>
  <c r="H52" i="13"/>
  <c r="G52" i="13"/>
  <c r="F52" i="13"/>
  <c r="H51" i="13"/>
  <c r="G51" i="13"/>
  <c r="F51" i="13"/>
  <c r="H50" i="13"/>
  <c r="G50" i="13"/>
  <c r="F50" i="13"/>
  <c r="H49" i="13"/>
  <c r="G49" i="13"/>
  <c r="F49" i="13"/>
  <c r="H48" i="13"/>
  <c r="G48" i="13"/>
  <c r="F48" i="13"/>
  <c r="H47" i="13"/>
  <c r="G47" i="13"/>
  <c r="F47" i="13"/>
  <c r="H46" i="13"/>
  <c r="G46" i="13"/>
  <c r="F46" i="13"/>
  <c r="H45" i="13"/>
  <c r="G45" i="13"/>
  <c r="F45" i="13"/>
  <c r="H44" i="13"/>
  <c r="G44" i="13"/>
  <c r="F44" i="13"/>
  <c r="H43" i="13"/>
  <c r="G43" i="13"/>
  <c r="F43" i="13"/>
  <c r="H42" i="13"/>
  <c r="G42" i="13"/>
  <c r="F42" i="13"/>
  <c r="H41" i="13"/>
  <c r="G41" i="13"/>
  <c r="F41" i="13"/>
  <c r="H40" i="13"/>
  <c r="G40" i="13"/>
  <c r="F40" i="13"/>
  <c r="H39" i="13"/>
  <c r="G39" i="13"/>
  <c r="F39" i="13"/>
  <c r="H38" i="13"/>
  <c r="G38" i="13"/>
  <c r="F38" i="13"/>
  <c r="H37" i="13"/>
  <c r="G37" i="13"/>
  <c r="F37" i="13"/>
  <c r="H36" i="13"/>
  <c r="G36" i="13"/>
  <c r="F36" i="13"/>
  <c r="H35" i="13"/>
  <c r="G35" i="13"/>
  <c r="F35" i="13"/>
  <c r="H34" i="13"/>
  <c r="G34" i="13"/>
  <c r="F34" i="13"/>
  <c r="H33" i="13"/>
  <c r="G33" i="13"/>
  <c r="F33" i="13"/>
  <c r="H32" i="13"/>
  <c r="G32" i="13"/>
  <c r="F32" i="13"/>
  <c r="H31" i="13"/>
  <c r="G31" i="13"/>
  <c r="F31" i="13"/>
  <c r="H30" i="13"/>
  <c r="G30" i="13"/>
  <c r="F30" i="13"/>
  <c r="H29" i="13"/>
  <c r="G29" i="13"/>
  <c r="F29" i="13"/>
  <c r="H28" i="13"/>
  <c r="G28" i="13"/>
  <c r="F28" i="13"/>
  <c r="H27" i="13"/>
  <c r="G27" i="13"/>
  <c r="F27" i="13"/>
  <c r="H26" i="13"/>
  <c r="G26" i="13"/>
  <c r="F26" i="13"/>
  <c r="H25" i="13"/>
  <c r="G25" i="13"/>
  <c r="F25" i="13"/>
  <c r="H24" i="13"/>
  <c r="G24" i="13"/>
  <c r="F24" i="13"/>
  <c r="H23" i="13"/>
  <c r="G23" i="13"/>
  <c r="F23" i="13"/>
  <c r="H22" i="13"/>
  <c r="G22" i="13"/>
  <c r="F22" i="13"/>
  <c r="H21" i="13"/>
  <c r="G21" i="13"/>
  <c r="F21" i="13"/>
  <c r="H20" i="13"/>
  <c r="G20" i="13"/>
  <c r="F20" i="13"/>
  <c r="H19" i="13"/>
  <c r="G19" i="13"/>
  <c r="F19" i="13"/>
  <c r="H18" i="13"/>
  <c r="G18" i="13"/>
  <c r="F18" i="13"/>
  <c r="H17" i="13"/>
  <c r="G17" i="13"/>
  <c r="F17" i="13"/>
  <c r="H16" i="13"/>
  <c r="G16" i="13"/>
  <c r="F16" i="13"/>
  <c r="H15" i="13"/>
  <c r="G15" i="13"/>
  <c r="F15" i="13"/>
  <c r="H14" i="13"/>
  <c r="G14" i="13"/>
  <c r="F14" i="13"/>
  <c r="H13" i="13"/>
  <c r="G13" i="13"/>
  <c r="F13" i="13"/>
  <c r="H12" i="13"/>
  <c r="G12" i="13"/>
  <c r="F12" i="13"/>
  <c r="H11" i="13"/>
  <c r="G11" i="13"/>
  <c r="F11" i="13"/>
  <c r="H10" i="13"/>
  <c r="G10" i="13"/>
  <c r="F10" i="13"/>
  <c r="H9" i="13"/>
  <c r="G9" i="13"/>
  <c r="F9" i="13"/>
  <c r="H8" i="13"/>
  <c r="G8" i="13"/>
  <c r="F8" i="13"/>
  <c r="H7" i="13"/>
  <c r="G7" i="13"/>
  <c r="F7" i="13"/>
  <c r="H6" i="13"/>
  <c r="G6" i="13"/>
  <c r="F6" i="13"/>
  <c r="H5" i="13"/>
  <c r="G5" i="13"/>
  <c r="F5" i="13"/>
  <c r="H4" i="13"/>
  <c r="G4" i="13"/>
  <c r="F4" i="13"/>
  <c r="H3" i="13"/>
  <c r="G3" i="13"/>
  <c r="F3" i="13"/>
  <c r="H2" i="13"/>
  <c r="G2" i="13"/>
  <c r="F2" i="13"/>
  <c r="H1" i="13"/>
  <c r="G1" i="13"/>
  <c r="F1" i="13"/>
  <c r="S27" i="11"/>
  <c r="Q27" i="11"/>
  <c r="P27" i="11"/>
  <c r="N27" i="11"/>
  <c r="M27" i="11"/>
  <c r="L27" i="11"/>
  <c r="K27" i="11"/>
  <c r="F27" i="11"/>
  <c r="O27" i="11" s="1"/>
  <c r="S26" i="11"/>
  <c r="Q26" i="11"/>
  <c r="P26" i="11"/>
  <c r="O26" i="11"/>
  <c r="N26" i="11"/>
  <c r="M26" i="11"/>
  <c r="L26" i="11"/>
  <c r="K26" i="11"/>
  <c r="S25" i="11"/>
  <c r="Q25" i="11"/>
  <c r="P25" i="11"/>
  <c r="O25" i="11"/>
  <c r="N25" i="11"/>
  <c r="M25" i="11"/>
  <c r="L25" i="11"/>
  <c r="K25" i="11"/>
  <c r="S24" i="11"/>
  <c r="Q24" i="11"/>
  <c r="P24" i="11"/>
  <c r="O24" i="11"/>
  <c r="N24" i="11"/>
  <c r="M24" i="11"/>
  <c r="L24" i="11"/>
  <c r="K24" i="11"/>
  <c r="S23" i="11"/>
  <c r="Q23" i="11"/>
  <c r="P23" i="11"/>
  <c r="O23" i="11"/>
  <c r="N23" i="11"/>
  <c r="M23" i="11"/>
  <c r="L23" i="11"/>
  <c r="K23" i="11"/>
  <c r="S22" i="11"/>
  <c r="Q22" i="11"/>
  <c r="P22" i="11"/>
  <c r="O22" i="11"/>
  <c r="N22" i="11"/>
  <c r="M22" i="11"/>
  <c r="L22" i="11"/>
  <c r="K22" i="11"/>
  <c r="S21" i="11"/>
  <c r="Q21" i="11"/>
  <c r="P21" i="11"/>
  <c r="O21" i="11"/>
  <c r="N21" i="11"/>
  <c r="M21" i="11"/>
  <c r="L21" i="11"/>
  <c r="K21" i="11"/>
  <c r="S20" i="11"/>
  <c r="Q20" i="11"/>
  <c r="P20" i="11"/>
  <c r="O20" i="11"/>
  <c r="N20" i="11"/>
  <c r="M20" i="11"/>
  <c r="L20" i="11"/>
  <c r="K20" i="11"/>
  <c r="S19" i="11"/>
  <c r="Q19" i="11"/>
  <c r="P19" i="11"/>
  <c r="O19" i="11"/>
  <c r="N19" i="11"/>
  <c r="M19" i="11"/>
  <c r="L19" i="11"/>
  <c r="K19" i="11"/>
  <c r="S18" i="11"/>
  <c r="Q18" i="11"/>
  <c r="P18" i="11"/>
  <c r="O18" i="11"/>
  <c r="N18" i="11"/>
  <c r="M18" i="11"/>
  <c r="L18" i="11"/>
  <c r="K18" i="11"/>
  <c r="S17" i="11"/>
  <c r="Q17" i="11"/>
  <c r="P17" i="11"/>
  <c r="O17" i="11"/>
  <c r="N17" i="11"/>
  <c r="M17" i="11"/>
  <c r="L17" i="11"/>
  <c r="K17" i="11"/>
  <c r="S16" i="11"/>
  <c r="Q16" i="11"/>
  <c r="P16" i="11"/>
  <c r="O16" i="11"/>
  <c r="N16" i="11"/>
  <c r="M16" i="11"/>
  <c r="L16" i="11"/>
  <c r="K16" i="11"/>
  <c r="S15" i="11"/>
  <c r="Q15" i="11"/>
  <c r="P15" i="11"/>
  <c r="O15" i="11"/>
  <c r="N15" i="11"/>
  <c r="M15" i="11"/>
  <c r="L15" i="11"/>
  <c r="K15" i="11"/>
  <c r="S14" i="11"/>
  <c r="Q14" i="11"/>
  <c r="P14" i="11"/>
  <c r="O14" i="11"/>
  <c r="N14" i="11"/>
  <c r="M14" i="11"/>
  <c r="L14" i="11"/>
  <c r="K14" i="11"/>
  <c r="S13" i="11"/>
  <c r="Q13" i="11"/>
  <c r="P13" i="11"/>
  <c r="O13" i="11"/>
  <c r="N13" i="11"/>
  <c r="M13" i="11"/>
  <c r="L13" i="11"/>
  <c r="K13" i="11"/>
  <c r="S12" i="11"/>
  <c r="Q12" i="11"/>
  <c r="P12" i="11"/>
  <c r="O12" i="11"/>
  <c r="N12" i="11"/>
  <c r="M12" i="11"/>
  <c r="L12" i="11"/>
  <c r="K12" i="11"/>
  <c r="S11" i="11"/>
  <c r="Q11" i="11"/>
  <c r="P11" i="11"/>
  <c r="O11" i="11"/>
  <c r="N11" i="11"/>
  <c r="M11" i="11"/>
  <c r="L11" i="11"/>
  <c r="K11" i="11"/>
  <c r="S10" i="11"/>
  <c r="Q10" i="11"/>
  <c r="P10" i="11"/>
  <c r="O10" i="11"/>
  <c r="N10" i="11"/>
  <c r="M10" i="11"/>
  <c r="L10" i="11"/>
  <c r="K10" i="11"/>
  <c r="S9" i="11"/>
  <c r="Q9" i="11"/>
  <c r="P9" i="11"/>
  <c r="O9" i="11"/>
  <c r="N9" i="11"/>
  <c r="M9" i="11"/>
  <c r="L9" i="11"/>
  <c r="K9" i="11"/>
  <c r="S8" i="11"/>
  <c r="Q8" i="11"/>
  <c r="P8" i="11"/>
  <c r="O8" i="11"/>
  <c r="N8" i="11"/>
  <c r="M8" i="11"/>
  <c r="L8" i="11"/>
  <c r="K8" i="11"/>
  <c r="S7" i="11"/>
  <c r="Q7" i="11"/>
  <c r="P7" i="11"/>
  <c r="O7" i="11"/>
  <c r="N7" i="11"/>
  <c r="M7" i="11"/>
  <c r="L7" i="11"/>
  <c r="K7" i="11"/>
  <c r="S6" i="11"/>
  <c r="Q6" i="11"/>
  <c r="P6" i="11"/>
  <c r="O6" i="11"/>
  <c r="N6" i="11"/>
  <c r="M6" i="11"/>
  <c r="L6" i="11"/>
  <c r="K6" i="11"/>
  <c r="S5" i="11"/>
  <c r="Q5" i="11"/>
  <c r="P5" i="11"/>
  <c r="O5" i="11"/>
  <c r="N5" i="11"/>
  <c r="M5" i="11"/>
  <c r="L5" i="11"/>
  <c r="K5" i="11"/>
  <c r="S4" i="11"/>
  <c r="Q4" i="11"/>
  <c r="P4" i="11"/>
  <c r="O4" i="11"/>
  <c r="N4" i="11"/>
  <c r="M4" i="11"/>
  <c r="L4" i="11"/>
  <c r="K4" i="11"/>
  <c r="S3" i="11"/>
  <c r="Q3" i="11"/>
  <c r="P3" i="11"/>
  <c r="O3" i="11"/>
  <c r="N3" i="11"/>
  <c r="M3" i="11"/>
  <c r="L3" i="11"/>
  <c r="K3" i="11"/>
  <c r="S2" i="11"/>
  <c r="Q2" i="11"/>
  <c r="P2" i="11"/>
  <c r="O2" i="11"/>
  <c r="N2" i="11"/>
  <c r="M2" i="11"/>
  <c r="L2" i="11"/>
  <c r="K2" i="11"/>
  <c r="M37" i="10"/>
  <c r="L37" i="10"/>
  <c r="K37" i="10"/>
  <c r="G37" i="10"/>
  <c r="F37" i="10"/>
  <c r="E37" i="10"/>
  <c r="M36" i="10"/>
  <c r="L36" i="10"/>
  <c r="K36" i="10"/>
  <c r="G36" i="10"/>
  <c r="F36" i="10"/>
  <c r="E36" i="10"/>
  <c r="M35" i="10"/>
  <c r="L35" i="10"/>
  <c r="K35" i="10"/>
  <c r="G35" i="10"/>
  <c r="F35" i="10"/>
  <c r="E35" i="10"/>
  <c r="B310" i="7"/>
  <c r="C310" i="7" s="1"/>
  <c r="B309" i="7"/>
  <c r="C309" i="7" s="1"/>
  <c r="B308" i="7"/>
  <c r="C308" i="7" s="1"/>
  <c r="B307" i="7"/>
  <c r="C307" i="7" s="1"/>
  <c r="B306" i="7"/>
  <c r="C306" i="7" s="1"/>
  <c r="B305" i="7"/>
  <c r="C305" i="7" s="1"/>
  <c r="B304" i="7"/>
  <c r="C304" i="7" s="1"/>
  <c r="B303" i="7"/>
  <c r="C303" i="7" s="1"/>
  <c r="B302" i="7"/>
  <c r="C302" i="7" s="1"/>
  <c r="B301" i="7"/>
  <c r="C301" i="7" s="1"/>
  <c r="B300" i="7"/>
  <c r="C300" i="7" s="1"/>
  <c r="B299" i="7"/>
  <c r="C299" i="7" s="1"/>
  <c r="B298" i="7"/>
  <c r="C298" i="7" s="1"/>
  <c r="B297" i="7"/>
  <c r="C297" i="7" s="1"/>
  <c r="B296" i="7"/>
  <c r="C296" i="7" s="1"/>
  <c r="B295" i="7"/>
  <c r="C295" i="7" s="1"/>
  <c r="B294" i="7"/>
  <c r="C294" i="7" s="1"/>
  <c r="B293" i="7"/>
  <c r="C293" i="7" s="1"/>
  <c r="B292" i="7"/>
  <c r="C292" i="7" s="1"/>
  <c r="B291" i="7"/>
  <c r="C291" i="7" s="1"/>
  <c r="B290" i="7"/>
  <c r="C290" i="7" s="1"/>
  <c r="B289" i="7"/>
  <c r="C289" i="7" s="1"/>
  <c r="B288" i="7"/>
  <c r="C288" i="7" s="1"/>
  <c r="B287" i="7"/>
  <c r="C287" i="7" s="1"/>
  <c r="B286" i="7"/>
  <c r="C286" i="7" s="1"/>
  <c r="B285" i="7"/>
  <c r="C285" i="7" s="1"/>
  <c r="B284" i="7"/>
  <c r="C284" i="7" s="1"/>
  <c r="B283" i="7"/>
  <c r="C283" i="7" s="1"/>
  <c r="B282" i="7"/>
  <c r="C282" i="7" s="1"/>
  <c r="B281" i="7"/>
  <c r="C281" i="7" s="1"/>
  <c r="B280" i="7"/>
  <c r="C280" i="7" s="1"/>
  <c r="B279" i="7"/>
  <c r="C279" i="7" s="1"/>
  <c r="B278" i="7"/>
  <c r="C278" i="7" s="1"/>
  <c r="B277" i="7"/>
  <c r="C277" i="7" s="1"/>
  <c r="B276" i="7"/>
  <c r="C276" i="7" s="1"/>
  <c r="B275" i="7"/>
  <c r="C275" i="7" s="1"/>
  <c r="B274" i="7"/>
  <c r="C274" i="7" s="1"/>
  <c r="B273" i="7"/>
  <c r="C273" i="7" s="1"/>
  <c r="B272" i="7"/>
  <c r="C272" i="7" s="1"/>
  <c r="B271" i="7"/>
  <c r="C271" i="7" s="1"/>
  <c r="B270" i="7"/>
  <c r="C270" i="7" s="1"/>
  <c r="B269" i="7"/>
  <c r="C269" i="7" s="1"/>
  <c r="B268" i="7"/>
  <c r="C268" i="7" s="1"/>
  <c r="B267" i="7"/>
  <c r="C267" i="7" s="1"/>
  <c r="B266" i="7"/>
  <c r="C266" i="7" s="1"/>
  <c r="B265" i="7"/>
  <c r="C265" i="7" s="1"/>
  <c r="B264" i="7"/>
  <c r="C264" i="7" s="1"/>
  <c r="B263" i="7"/>
  <c r="C263" i="7" s="1"/>
  <c r="B262" i="7"/>
  <c r="C262" i="7" s="1"/>
  <c r="B261" i="7"/>
  <c r="C261" i="7" s="1"/>
  <c r="B260" i="7"/>
  <c r="C260" i="7" s="1"/>
  <c r="B259" i="7"/>
  <c r="C259" i="7" s="1"/>
  <c r="B258" i="7"/>
  <c r="C258" i="7" s="1"/>
  <c r="B257" i="7"/>
  <c r="C257" i="7" s="1"/>
  <c r="B256" i="7"/>
  <c r="C256" i="7" s="1"/>
  <c r="B255" i="7"/>
  <c r="C255" i="7" s="1"/>
  <c r="B254" i="7"/>
  <c r="C254" i="7" s="1"/>
  <c r="B253" i="7"/>
  <c r="C253" i="7" s="1"/>
  <c r="B252" i="7"/>
  <c r="C252" i="7" s="1"/>
  <c r="B251" i="7"/>
  <c r="C251" i="7" s="1"/>
  <c r="B250" i="7"/>
  <c r="C250" i="7" s="1"/>
  <c r="B249" i="7"/>
  <c r="C249" i="7" s="1"/>
  <c r="B248" i="7"/>
  <c r="C248" i="7" s="1"/>
  <c r="B247" i="7"/>
  <c r="C247" i="7" s="1"/>
  <c r="B246" i="7"/>
  <c r="C246" i="7" s="1"/>
  <c r="B245" i="7"/>
  <c r="C245" i="7" s="1"/>
  <c r="B244" i="7"/>
  <c r="C244" i="7" s="1"/>
  <c r="B243" i="7"/>
  <c r="C243" i="7" s="1"/>
  <c r="B242" i="7"/>
  <c r="C242" i="7" s="1"/>
  <c r="B241" i="7"/>
  <c r="C241" i="7" s="1"/>
  <c r="B240" i="7"/>
  <c r="C240" i="7" s="1"/>
  <c r="B239" i="7"/>
  <c r="C239" i="7" s="1"/>
  <c r="B238" i="7"/>
  <c r="C238" i="7" s="1"/>
  <c r="B237" i="7"/>
  <c r="C237" i="7" s="1"/>
  <c r="B236" i="7"/>
  <c r="C236" i="7" s="1"/>
  <c r="B235" i="7"/>
  <c r="C235" i="7" s="1"/>
  <c r="B234" i="7"/>
  <c r="C234" i="7" s="1"/>
  <c r="B233" i="7"/>
  <c r="C233" i="7" s="1"/>
  <c r="B232" i="7"/>
  <c r="C232" i="7" s="1"/>
  <c r="B231" i="7"/>
  <c r="C231" i="7" s="1"/>
  <c r="B230" i="7"/>
  <c r="C230" i="7" s="1"/>
  <c r="B229" i="7"/>
  <c r="C229" i="7" s="1"/>
  <c r="B228" i="7"/>
  <c r="C228" i="7" s="1"/>
  <c r="B227" i="7"/>
  <c r="C227" i="7" s="1"/>
  <c r="B226" i="7"/>
  <c r="C226" i="7" s="1"/>
  <c r="B225" i="7"/>
  <c r="C225" i="7" s="1"/>
  <c r="B224" i="7"/>
  <c r="C224" i="7" s="1"/>
  <c r="B223" i="7"/>
  <c r="C223" i="7" s="1"/>
  <c r="B222" i="7"/>
  <c r="C222" i="7" s="1"/>
  <c r="B221" i="7"/>
  <c r="C221" i="7" s="1"/>
  <c r="B220" i="7"/>
  <c r="C220" i="7" s="1"/>
  <c r="B219" i="7"/>
  <c r="C219" i="7" s="1"/>
  <c r="B218" i="7"/>
  <c r="C218" i="7" s="1"/>
  <c r="B217" i="7"/>
  <c r="C217" i="7" s="1"/>
  <c r="B216" i="7"/>
  <c r="C216" i="7" s="1"/>
  <c r="B215" i="7"/>
  <c r="C215" i="7" s="1"/>
  <c r="B214" i="7"/>
  <c r="C214" i="7" s="1"/>
  <c r="B213" i="7"/>
  <c r="C213" i="7" s="1"/>
  <c r="B212" i="7"/>
  <c r="C212" i="7" s="1"/>
  <c r="B211" i="7"/>
  <c r="C211" i="7" s="1"/>
  <c r="B210" i="7"/>
  <c r="C210" i="7" s="1"/>
  <c r="B209" i="7"/>
  <c r="C209" i="7" s="1"/>
  <c r="B208" i="7"/>
  <c r="C208" i="7" s="1"/>
  <c r="B207" i="7"/>
  <c r="C207" i="7" s="1"/>
  <c r="B206" i="7"/>
  <c r="C206" i="7" s="1"/>
  <c r="B205" i="7"/>
  <c r="C205" i="7" s="1"/>
  <c r="B204" i="7"/>
  <c r="C204" i="7" s="1"/>
  <c r="B203" i="7"/>
  <c r="C203" i="7" s="1"/>
  <c r="B202" i="7"/>
  <c r="C202" i="7" s="1"/>
  <c r="B201" i="7"/>
  <c r="C201" i="7" s="1"/>
  <c r="B200" i="7"/>
  <c r="C200" i="7" s="1"/>
  <c r="B199" i="7"/>
  <c r="C199" i="7" s="1"/>
  <c r="B198" i="7"/>
  <c r="C198" i="7" s="1"/>
  <c r="B197" i="7"/>
  <c r="C197" i="7" s="1"/>
  <c r="B196" i="7"/>
  <c r="C196" i="7" s="1"/>
  <c r="B195" i="7"/>
  <c r="C195" i="7" s="1"/>
  <c r="B194" i="7"/>
  <c r="C194" i="7" s="1"/>
  <c r="B193" i="7"/>
  <c r="C193" i="7" s="1"/>
  <c r="B192" i="7"/>
  <c r="C192" i="7" s="1"/>
  <c r="B191" i="7"/>
  <c r="C191" i="7" s="1"/>
  <c r="B190" i="7"/>
  <c r="C190" i="7" s="1"/>
  <c r="B189" i="7"/>
  <c r="C189" i="7" s="1"/>
  <c r="B188" i="7"/>
  <c r="C188" i="7" s="1"/>
  <c r="B187" i="7"/>
  <c r="C187" i="7" s="1"/>
  <c r="B186" i="7"/>
  <c r="C186" i="7" s="1"/>
  <c r="B185" i="7"/>
  <c r="C185" i="7" s="1"/>
  <c r="B184" i="7"/>
  <c r="C184" i="7" s="1"/>
  <c r="B183" i="7"/>
  <c r="C183" i="7" s="1"/>
  <c r="B182" i="7"/>
  <c r="C182" i="7" s="1"/>
  <c r="B181" i="7"/>
  <c r="C181" i="7" s="1"/>
  <c r="B180" i="7"/>
  <c r="C180" i="7" s="1"/>
  <c r="B179" i="7"/>
  <c r="C179" i="7" s="1"/>
  <c r="B178" i="7"/>
  <c r="C178" i="7" s="1"/>
  <c r="B177" i="7"/>
  <c r="C177" i="7" s="1"/>
  <c r="B176" i="7"/>
  <c r="C176" i="7" s="1"/>
  <c r="B175" i="7"/>
  <c r="C175" i="7" s="1"/>
  <c r="B174" i="7"/>
  <c r="C174" i="7" s="1"/>
  <c r="B173" i="7"/>
  <c r="C173" i="7" s="1"/>
  <c r="B172" i="7"/>
  <c r="C172" i="7" s="1"/>
  <c r="B171" i="7"/>
  <c r="C171" i="7" s="1"/>
  <c r="B170" i="7"/>
  <c r="C170" i="7" s="1"/>
  <c r="B169" i="7"/>
  <c r="C169" i="7" s="1"/>
  <c r="B168" i="7"/>
  <c r="C168" i="7" s="1"/>
  <c r="B167" i="7"/>
  <c r="C167" i="7" s="1"/>
  <c r="B166" i="7"/>
  <c r="C166" i="7" s="1"/>
  <c r="B165" i="7"/>
  <c r="C165" i="7" s="1"/>
  <c r="B164" i="7"/>
  <c r="C164" i="7" s="1"/>
  <c r="B163" i="7"/>
  <c r="C163" i="7" s="1"/>
  <c r="B162" i="7"/>
  <c r="C162" i="7" s="1"/>
  <c r="B161" i="7"/>
  <c r="C161" i="7" s="1"/>
  <c r="B160" i="7"/>
  <c r="C160" i="7" s="1"/>
  <c r="B159" i="7"/>
  <c r="C159" i="7" s="1"/>
  <c r="B158" i="7"/>
  <c r="C158" i="7" s="1"/>
  <c r="B157" i="7"/>
  <c r="C157" i="7" s="1"/>
  <c r="B156" i="7"/>
  <c r="C156" i="7" s="1"/>
  <c r="B155" i="7"/>
  <c r="C155" i="7" s="1"/>
  <c r="B154" i="7"/>
  <c r="C154" i="7" s="1"/>
  <c r="B153" i="7"/>
  <c r="C153" i="7" s="1"/>
  <c r="B152" i="7"/>
  <c r="C152" i="7" s="1"/>
  <c r="B151" i="7"/>
  <c r="C151" i="7" s="1"/>
  <c r="B150" i="7"/>
  <c r="C150" i="7" s="1"/>
  <c r="B149" i="7"/>
  <c r="C149" i="7" s="1"/>
  <c r="B148" i="7"/>
  <c r="C148" i="7" s="1"/>
  <c r="B147" i="7"/>
  <c r="C147" i="7" s="1"/>
  <c r="B146" i="7"/>
  <c r="C146" i="7" s="1"/>
  <c r="B145" i="7"/>
  <c r="C145" i="7" s="1"/>
  <c r="B144" i="7"/>
  <c r="C144" i="7" s="1"/>
  <c r="B143" i="7"/>
  <c r="C143" i="7" s="1"/>
  <c r="B142" i="7"/>
  <c r="C142" i="7" s="1"/>
  <c r="B141" i="7"/>
  <c r="C141" i="7" s="1"/>
  <c r="B140" i="7"/>
  <c r="C140" i="7" s="1"/>
  <c r="B139" i="7"/>
  <c r="C139" i="7" s="1"/>
  <c r="B138" i="7"/>
  <c r="C138" i="7" s="1"/>
  <c r="B137" i="7"/>
  <c r="C137" i="7" s="1"/>
  <c r="B136" i="7"/>
  <c r="C136" i="7" s="1"/>
  <c r="B135" i="7"/>
  <c r="C135" i="7" s="1"/>
  <c r="B134" i="7"/>
  <c r="C134" i="7" s="1"/>
  <c r="B133" i="7"/>
  <c r="C133" i="7" s="1"/>
  <c r="B132" i="7"/>
  <c r="C132" i="7" s="1"/>
  <c r="B131" i="7"/>
  <c r="C131" i="7" s="1"/>
  <c r="B130" i="7"/>
  <c r="C130" i="7" s="1"/>
  <c r="B129" i="7"/>
  <c r="C129" i="7" s="1"/>
  <c r="B128" i="7"/>
  <c r="C128" i="7" s="1"/>
  <c r="B127" i="7"/>
  <c r="C127" i="7" s="1"/>
  <c r="B126" i="7"/>
  <c r="C126" i="7" s="1"/>
  <c r="B125" i="7"/>
  <c r="C125" i="7" s="1"/>
  <c r="B124" i="7"/>
  <c r="C124" i="7" s="1"/>
  <c r="B123" i="7"/>
  <c r="C123" i="7" s="1"/>
  <c r="B122" i="7"/>
  <c r="C122" i="7" s="1"/>
  <c r="B121" i="7"/>
  <c r="C121" i="7" s="1"/>
  <c r="B120" i="7"/>
  <c r="C120" i="7" s="1"/>
  <c r="B119" i="7"/>
  <c r="C119" i="7" s="1"/>
  <c r="B118" i="7"/>
  <c r="C118" i="7" s="1"/>
  <c r="B117" i="7"/>
  <c r="C117" i="7" s="1"/>
  <c r="B116" i="7"/>
  <c r="C116" i="7" s="1"/>
  <c r="B115" i="7"/>
  <c r="C115" i="7" s="1"/>
  <c r="B114" i="7"/>
  <c r="C114" i="7" s="1"/>
  <c r="B113" i="7"/>
  <c r="C113" i="7" s="1"/>
  <c r="B112" i="7"/>
  <c r="C112" i="7" s="1"/>
  <c r="B111" i="7"/>
  <c r="C111" i="7" s="1"/>
  <c r="B110" i="7"/>
  <c r="C110" i="7" s="1"/>
  <c r="B109" i="7"/>
  <c r="C109" i="7" s="1"/>
  <c r="B108" i="7"/>
  <c r="C108" i="7" s="1"/>
  <c r="B107" i="7"/>
  <c r="C107" i="7" s="1"/>
  <c r="B106" i="7"/>
  <c r="C106" i="7" s="1"/>
  <c r="B105" i="7"/>
  <c r="C105" i="7" s="1"/>
  <c r="B104" i="7"/>
  <c r="C104" i="7" s="1"/>
  <c r="B103" i="7"/>
  <c r="C103" i="7" s="1"/>
  <c r="B102" i="7"/>
  <c r="C102" i="7" s="1"/>
  <c r="B101" i="7"/>
  <c r="C101" i="7" s="1"/>
  <c r="B100" i="7"/>
  <c r="C100" i="7" s="1"/>
  <c r="B99" i="7"/>
  <c r="C99" i="7" s="1"/>
  <c r="B98" i="7"/>
  <c r="C98" i="7" s="1"/>
  <c r="B97" i="7"/>
  <c r="C97" i="7" s="1"/>
  <c r="B96" i="7"/>
  <c r="C96" i="7" s="1"/>
  <c r="B95" i="7"/>
  <c r="C95" i="7" s="1"/>
  <c r="B94" i="7"/>
  <c r="C94" i="7" s="1"/>
  <c r="B93" i="7"/>
  <c r="C93" i="7" s="1"/>
  <c r="B92" i="7"/>
  <c r="C92" i="7" s="1"/>
  <c r="B91" i="7"/>
  <c r="C91" i="7" s="1"/>
  <c r="B90" i="7"/>
  <c r="C90" i="7" s="1"/>
  <c r="B89" i="7"/>
  <c r="C89" i="7" s="1"/>
  <c r="B88" i="7"/>
  <c r="C88" i="7" s="1"/>
  <c r="B87" i="7"/>
  <c r="C87" i="7" s="1"/>
  <c r="B86" i="7"/>
  <c r="C86" i="7" s="1"/>
  <c r="B85" i="7"/>
  <c r="C85" i="7" s="1"/>
  <c r="B84" i="7"/>
  <c r="C84" i="7" s="1"/>
  <c r="B83" i="7"/>
  <c r="C83" i="7" s="1"/>
  <c r="B82" i="7"/>
  <c r="C82" i="7" s="1"/>
  <c r="B81" i="7"/>
  <c r="C81" i="7" s="1"/>
  <c r="B80" i="7"/>
  <c r="C80" i="7" s="1"/>
  <c r="B79" i="7"/>
  <c r="C79" i="7" s="1"/>
  <c r="B78" i="7"/>
  <c r="C78" i="7" s="1"/>
  <c r="B77" i="7"/>
  <c r="C77" i="7" s="1"/>
  <c r="B76" i="7"/>
  <c r="C76" i="7" s="1"/>
  <c r="B75" i="7"/>
  <c r="C75" i="7" s="1"/>
  <c r="B74" i="7"/>
  <c r="C74" i="7" s="1"/>
  <c r="B73" i="7"/>
  <c r="C73" i="7" s="1"/>
  <c r="B72" i="7"/>
  <c r="C72" i="7" s="1"/>
  <c r="B71" i="7"/>
  <c r="C71" i="7" s="1"/>
  <c r="B70" i="7"/>
  <c r="C70" i="7" s="1"/>
  <c r="B69" i="7"/>
  <c r="C69" i="7" s="1"/>
  <c r="B68" i="7"/>
  <c r="C68" i="7" s="1"/>
  <c r="B67" i="7"/>
  <c r="C67" i="7" s="1"/>
  <c r="B66" i="7"/>
  <c r="C66" i="7" s="1"/>
  <c r="B65" i="7"/>
  <c r="C65" i="7" s="1"/>
  <c r="B64" i="7"/>
  <c r="C64" i="7" s="1"/>
  <c r="B63" i="7"/>
  <c r="C63" i="7" s="1"/>
  <c r="B62" i="7"/>
  <c r="C62" i="7" s="1"/>
  <c r="B61" i="7"/>
  <c r="C61" i="7" s="1"/>
  <c r="B60" i="7"/>
  <c r="C60" i="7" s="1"/>
  <c r="B59" i="7"/>
  <c r="C59" i="7" s="1"/>
  <c r="B58" i="7"/>
  <c r="C58" i="7" s="1"/>
  <c r="B57" i="7"/>
  <c r="C57" i="7" s="1"/>
  <c r="B56" i="7"/>
  <c r="C56" i="7" s="1"/>
  <c r="B55" i="7"/>
  <c r="C55" i="7" s="1"/>
  <c r="B54" i="7"/>
  <c r="C54" i="7" s="1"/>
  <c r="B53" i="7"/>
  <c r="C53" i="7" s="1"/>
  <c r="B52" i="7"/>
  <c r="C52" i="7" s="1"/>
  <c r="B51" i="7"/>
  <c r="C51" i="7" s="1"/>
  <c r="B50" i="7"/>
  <c r="C50" i="7" s="1"/>
  <c r="B49" i="7"/>
  <c r="C49" i="7" s="1"/>
  <c r="B48" i="7"/>
  <c r="C48" i="7" s="1"/>
  <c r="B47" i="7"/>
  <c r="C47" i="7" s="1"/>
  <c r="B46" i="7"/>
  <c r="C46" i="7" s="1"/>
  <c r="B45" i="7"/>
  <c r="C45" i="7" s="1"/>
  <c r="B44" i="7"/>
  <c r="C44" i="7" s="1"/>
  <c r="B43" i="7"/>
  <c r="C43" i="7" s="1"/>
  <c r="B42" i="7"/>
  <c r="C42" i="7" s="1"/>
  <c r="B41" i="7"/>
  <c r="C41" i="7" s="1"/>
  <c r="B40" i="7"/>
  <c r="C40" i="7" s="1"/>
  <c r="B39" i="7"/>
  <c r="C39" i="7" s="1"/>
  <c r="B38" i="7"/>
  <c r="C38" i="7" s="1"/>
  <c r="B37" i="7"/>
  <c r="C37" i="7" s="1"/>
  <c r="B36" i="7"/>
  <c r="C36" i="7" s="1"/>
  <c r="B35" i="7"/>
  <c r="C35" i="7" s="1"/>
  <c r="B34" i="7"/>
  <c r="C34" i="7" s="1"/>
  <c r="B33" i="7"/>
  <c r="C33" i="7" s="1"/>
  <c r="B32" i="7"/>
  <c r="C32" i="7" s="1"/>
  <c r="B31" i="7"/>
  <c r="C31" i="7" s="1"/>
  <c r="B30" i="7"/>
  <c r="C30" i="7" s="1"/>
  <c r="B29" i="7"/>
  <c r="C29" i="7" s="1"/>
  <c r="B28" i="7"/>
  <c r="C28" i="7" s="1"/>
  <c r="B27" i="7"/>
  <c r="C27" i="7" s="1"/>
  <c r="B26" i="7"/>
  <c r="C26" i="7" s="1"/>
  <c r="B25" i="7"/>
  <c r="C25" i="7" s="1"/>
  <c r="B24" i="7"/>
  <c r="C24" i="7" s="1"/>
  <c r="B23" i="7"/>
  <c r="C23" i="7" s="1"/>
  <c r="B22" i="7"/>
  <c r="C22" i="7" s="1"/>
  <c r="B21" i="7"/>
  <c r="C21" i="7" s="1"/>
  <c r="B20" i="7"/>
  <c r="C20" i="7" s="1"/>
  <c r="B19" i="7"/>
  <c r="C19" i="7" s="1"/>
  <c r="B18" i="7"/>
  <c r="C18" i="7" s="1"/>
  <c r="B17" i="7"/>
  <c r="C17" i="7" s="1"/>
  <c r="B16" i="7"/>
  <c r="C16" i="7" s="1"/>
  <c r="B15" i="7"/>
  <c r="C15" i="7" s="1"/>
  <c r="B14" i="7"/>
  <c r="C14" i="7" s="1"/>
  <c r="B13" i="7"/>
  <c r="C13" i="7" s="1"/>
  <c r="B12" i="7"/>
  <c r="C12" i="7" s="1"/>
  <c r="B11" i="7"/>
  <c r="C11" i="7" s="1"/>
  <c r="B10" i="7"/>
  <c r="C10" i="7" s="1"/>
  <c r="B9" i="7"/>
  <c r="C9" i="7" s="1"/>
  <c r="B8" i="7"/>
  <c r="C8" i="7" s="1"/>
  <c r="B7" i="7"/>
  <c r="C7" i="7" s="1"/>
  <c r="B6" i="7"/>
  <c r="C6" i="7" s="1"/>
  <c r="B5" i="7"/>
  <c r="C5" i="7" s="1"/>
  <c r="B4" i="7"/>
  <c r="C4" i="7" s="1"/>
  <c r="B3" i="7"/>
  <c r="C3" i="7" s="1"/>
  <c r="B2" i="7"/>
  <c r="C2" i="7" s="1"/>
  <c r="H33" i="6"/>
  <c r="G33" i="6"/>
  <c r="F33" i="6"/>
  <c r="H32" i="6"/>
  <c r="G32" i="6"/>
  <c r="F32" i="6"/>
  <c r="H31" i="6"/>
  <c r="G31" i="6"/>
  <c r="F31" i="6"/>
  <c r="H30" i="6"/>
  <c r="G30" i="6"/>
  <c r="F30" i="6"/>
  <c r="H29" i="6"/>
  <c r="G29" i="6"/>
  <c r="F29" i="6"/>
  <c r="H28" i="6"/>
  <c r="G28" i="6"/>
  <c r="F28" i="6"/>
  <c r="H27" i="6"/>
  <c r="G27" i="6"/>
  <c r="F27" i="6"/>
  <c r="H26" i="6"/>
  <c r="G26" i="6"/>
  <c r="F26" i="6"/>
  <c r="H25" i="6"/>
  <c r="G25" i="6"/>
  <c r="F25" i="6"/>
  <c r="H24" i="6"/>
  <c r="G24" i="6"/>
  <c r="F24" i="6"/>
  <c r="H23" i="6"/>
  <c r="G23" i="6"/>
  <c r="F23" i="6"/>
  <c r="H22" i="6"/>
  <c r="G22" i="6"/>
  <c r="F22" i="6"/>
  <c r="H21" i="6"/>
  <c r="G21" i="6"/>
  <c r="F21" i="6"/>
  <c r="H20" i="6"/>
  <c r="G20" i="6"/>
  <c r="F20" i="6"/>
  <c r="H19" i="6"/>
  <c r="G19" i="6"/>
  <c r="F19" i="6"/>
  <c r="H18" i="6"/>
  <c r="G18" i="6"/>
  <c r="F18" i="6"/>
  <c r="H17" i="6"/>
  <c r="G17" i="6"/>
  <c r="F17" i="6"/>
  <c r="H16" i="6"/>
  <c r="G16" i="6"/>
  <c r="F16" i="6"/>
  <c r="H15" i="6"/>
  <c r="G15" i="6"/>
  <c r="F15" i="6"/>
  <c r="H14" i="6"/>
  <c r="G14" i="6"/>
  <c r="F14" i="6"/>
  <c r="H13" i="6"/>
  <c r="G13" i="6"/>
  <c r="F13" i="6"/>
  <c r="H12" i="6"/>
  <c r="G12" i="6"/>
  <c r="F12" i="6"/>
  <c r="H11" i="6"/>
  <c r="G11" i="6"/>
  <c r="F11" i="6"/>
  <c r="H10" i="6"/>
  <c r="G10" i="6"/>
  <c r="F10" i="6"/>
  <c r="H9" i="6"/>
  <c r="G9" i="6"/>
  <c r="F9" i="6"/>
  <c r="H8" i="6"/>
  <c r="G8" i="6"/>
  <c r="F8" i="6"/>
  <c r="H7" i="6"/>
  <c r="G7" i="6"/>
  <c r="F7" i="6"/>
  <c r="H6" i="6"/>
  <c r="G6" i="6"/>
  <c r="F6" i="6"/>
  <c r="H5" i="6"/>
  <c r="G5" i="6"/>
  <c r="F5" i="6"/>
  <c r="H4" i="6"/>
  <c r="G4" i="6"/>
  <c r="F4" i="6"/>
  <c r="H3" i="6"/>
  <c r="G3" i="6"/>
  <c r="F3" i="6"/>
  <c r="H2" i="6"/>
  <c r="G2" i="6"/>
  <c r="F2" i="6"/>
  <c r="H1" i="6"/>
  <c r="G1" i="6"/>
  <c r="F1" i="6"/>
  <c r="H52" i="5"/>
  <c r="G52" i="5"/>
  <c r="F52" i="5"/>
  <c r="H51" i="5"/>
  <c r="G51" i="5"/>
  <c r="F51" i="5"/>
  <c r="H50" i="5"/>
  <c r="G50" i="5"/>
  <c r="F50" i="5"/>
  <c r="H49" i="5"/>
  <c r="G49" i="5"/>
  <c r="F49" i="5"/>
  <c r="H48" i="5"/>
  <c r="G48" i="5"/>
  <c r="F48" i="5"/>
  <c r="H47" i="5"/>
  <c r="G47" i="5"/>
  <c r="F47" i="5"/>
  <c r="H46" i="5"/>
  <c r="G46" i="5"/>
  <c r="F46" i="5"/>
  <c r="H45" i="5"/>
  <c r="G45" i="5"/>
  <c r="F45" i="5"/>
  <c r="H44" i="5"/>
  <c r="G44" i="5"/>
  <c r="F44" i="5"/>
  <c r="H43" i="5"/>
  <c r="G43" i="5"/>
  <c r="F43" i="5"/>
  <c r="H42" i="5"/>
  <c r="G42" i="5"/>
  <c r="F42" i="5"/>
  <c r="H41" i="5"/>
  <c r="G41" i="5"/>
  <c r="F41" i="5"/>
  <c r="H40" i="5"/>
  <c r="G40" i="5"/>
  <c r="F40" i="5"/>
  <c r="H39" i="5"/>
  <c r="G39" i="5"/>
  <c r="F39" i="5"/>
  <c r="H38" i="5"/>
  <c r="G38" i="5"/>
  <c r="F38" i="5"/>
  <c r="H37" i="5"/>
  <c r="G37" i="5"/>
  <c r="F37" i="5"/>
  <c r="H36" i="5"/>
  <c r="G36" i="5"/>
  <c r="F36" i="5"/>
  <c r="H35" i="5"/>
  <c r="G35" i="5"/>
  <c r="F35" i="5"/>
  <c r="H34" i="5"/>
  <c r="G34" i="5"/>
  <c r="F34" i="5"/>
  <c r="H33" i="5"/>
  <c r="G33" i="5"/>
  <c r="F33" i="5"/>
  <c r="H32" i="5"/>
  <c r="G32" i="5"/>
  <c r="F32" i="5"/>
  <c r="H31" i="5"/>
  <c r="G31" i="5"/>
  <c r="F31" i="5"/>
  <c r="H30" i="5"/>
  <c r="G30" i="5"/>
  <c r="F30" i="5"/>
  <c r="H29" i="5"/>
  <c r="G29" i="5"/>
  <c r="F29" i="5"/>
  <c r="H28" i="5"/>
  <c r="G28" i="5"/>
  <c r="F28" i="5"/>
  <c r="H27" i="5"/>
  <c r="G27" i="5"/>
  <c r="F27" i="5"/>
  <c r="H26" i="5"/>
  <c r="G26" i="5"/>
  <c r="F26" i="5"/>
  <c r="H25" i="5"/>
  <c r="G25" i="5"/>
  <c r="F25" i="5"/>
  <c r="H24" i="5"/>
  <c r="G24" i="5"/>
  <c r="F24" i="5"/>
  <c r="H23" i="5"/>
  <c r="G23" i="5"/>
  <c r="F23" i="5"/>
  <c r="H22" i="5"/>
  <c r="G22" i="5"/>
  <c r="F22" i="5"/>
  <c r="H21" i="5"/>
  <c r="G21" i="5"/>
  <c r="F21" i="5"/>
  <c r="H20" i="5"/>
  <c r="G20" i="5"/>
  <c r="F20" i="5"/>
  <c r="H19" i="5"/>
  <c r="G19" i="5"/>
  <c r="F19" i="5"/>
  <c r="H18" i="5"/>
  <c r="G18" i="5"/>
  <c r="F18" i="5"/>
  <c r="H17" i="5"/>
  <c r="G17" i="5"/>
  <c r="F17" i="5"/>
  <c r="H16" i="5"/>
  <c r="G16" i="5"/>
  <c r="F16" i="5"/>
  <c r="H15" i="5"/>
  <c r="G15" i="5"/>
  <c r="F15" i="5"/>
  <c r="H14" i="5"/>
  <c r="G14" i="5"/>
  <c r="F14" i="5"/>
  <c r="H13" i="5"/>
  <c r="G13" i="5"/>
  <c r="F13" i="5"/>
  <c r="H12" i="5"/>
  <c r="G12" i="5"/>
  <c r="F12" i="5"/>
  <c r="H11" i="5"/>
  <c r="G11" i="5"/>
  <c r="F11" i="5"/>
  <c r="H10" i="5"/>
  <c r="G10" i="5"/>
  <c r="F10" i="5"/>
  <c r="H9" i="5"/>
  <c r="G9" i="5"/>
  <c r="F9" i="5"/>
  <c r="H8" i="5"/>
  <c r="G8" i="5"/>
  <c r="F8" i="5"/>
  <c r="H7" i="5"/>
  <c r="G7" i="5"/>
  <c r="F7" i="5"/>
  <c r="H6" i="5"/>
  <c r="G6" i="5"/>
  <c r="F6" i="5"/>
  <c r="H5" i="5"/>
  <c r="G5" i="5"/>
  <c r="F5" i="5"/>
  <c r="H4" i="5"/>
  <c r="G4" i="5"/>
  <c r="F4" i="5"/>
  <c r="H3" i="5"/>
  <c r="G3" i="5"/>
  <c r="F3" i="5"/>
  <c r="H2" i="5"/>
  <c r="G2" i="5"/>
  <c r="F2" i="5"/>
  <c r="H1" i="5"/>
  <c r="G1" i="5"/>
  <c r="F1" i="5"/>
  <c r="J4" i="4"/>
  <c r="J3" i="4"/>
  <c r="J2" i="4"/>
  <c r="T27" i="2"/>
  <c r="R27" i="2"/>
  <c r="Q27" i="2"/>
  <c r="P27" i="2"/>
  <c r="O27" i="2"/>
  <c r="N27" i="2"/>
  <c r="M27" i="2"/>
  <c r="L27" i="2"/>
  <c r="F27" i="2"/>
  <c r="T26" i="2"/>
  <c r="R26" i="2"/>
  <c r="Q26" i="2"/>
  <c r="P26" i="2"/>
  <c r="O26" i="2"/>
  <c r="N26" i="2"/>
  <c r="M26" i="2"/>
  <c r="L26" i="2"/>
  <c r="T25" i="2"/>
  <c r="R25" i="2"/>
  <c r="Q25" i="2"/>
  <c r="P25" i="2"/>
  <c r="O25" i="2"/>
  <c r="N25" i="2"/>
  <c r="M25" i="2"/>
  <c r="L25" i="2"/>
  <c r="T24" i="2"/>
  <c r="R24" i="2"/>
  <c r="Q24" i="2"/>
  <c r="P24" i="2"/>
  <c r="O24" i="2"/>
  <c r="N24" i="2"/>
  <c r="M24" i="2"/>
  <c r="L24" i="2"/>
  <c r="T23" i="2"/>
  <c r="R23" i="2"/>
  <c r="Q23" i="2"/>
  <c r="P23" i="2"/>
  <c r="O23" i="2"/>
  <c r="N23" i="2"/>
  <c r="M23" i="2"/>
  <c r="L23" i="2"/>
  <c r="T22" i="2"/>
  <c r="R22" i="2"/>
  <c r="Q22" i="2"/>
  <c r="P22" i="2"/>
  <c r="O22" i="2"/>
  <c r="N22" i="2"/>
  <c r="M22" i="2"/>
  <c r="L22" i="2"/>
  <c r="T21" i="2"/>
  <c r="R21" i="2"/>
  <c r="Q21" i="2"/>
  <c r="P21" i="2"/>
  <c r="O21" i="2"/>
  <c r="N21" i="2"/>
  <c r="M21" i="2"/>
  <c r="L21" i="2"/>
  <c r="T20" i="2"/>
  <c r="R20" i="2"/>
  <c r="Q20" i="2"/>
  <c r="P20" i="2"/>
  <c r="O20" i="2"/>
  <c r="N20" i="2"/>
  <c r="M20" i="2"/>
  <c r="L20" i="2"/>
  <c r="T19" i="2"/>
  <c r="R19" i="2"/>
  <c r="Q19" i="2"/>
  <c r="P19" i="2"/>
  <c r="O19" i="2"/>
  <c r="N19" i="2"/>
  <c r="M19" i="2"/>
  <c r="L19" i="2"/>
  <c r="T18" i="2"/>
  <c r="R18" i="2"/>
  <c r="Q18" i="2"/>
  <c r="P18" i="2"/>
  <c r="O18" i="2"/>
  <c r="N18" i="2"/>
  <c r="M18" i="2"/>
  <c r="L18" i="2"/>
  <c r="T17" i="2"/>
  <c r="R17" i="2"/>
  <c r="Q17" i="2"/>
  <c r="P17" i="2"/>
  <c r="O17" i="2"/>
  <c r="N17" i="2"/>
  <c r="M17" i="2"/>
  <c r="L17" i="2"/>
  <c r="T16" i="2"/>
  <c r="R16" i="2"/>
  <c r="Q16" i="2"/>
  <c r="P16" i="2"/>
  <c r="O16" i="2"/>
  <c r="N16" i="2"/>
  <c r="M16" i="2"/>
  <c r="L16" i="2"/>
  <c r="T15" i="2"/>
  <c r="R15" i="2"/>
  <c r="Q15" i="2"/>
  <c r="P15" i="2"/>
  <c r="O15" i="2"/>
  <c r="N15" i="2"/>
  <c r="M15" i="2"/>
  <c r="L15" i="2"/>
  <c r="T14" i="2"/>
  <c r="R14" i="2"/>
  <c r="Q14" i="2"/>
  <c r="P14" i="2"/>
  <c r="O14" i="2"/>
  <c r="N14" i="2"/>
  <c r="M14" i="2"/>
  <c r="L14" i="2"/>
  <c r="T13" i="2"/>
  <c r="R13" i="2"/>
  <c r="Q13" i="2"/>
  <c r="P13" i="2"/>
  <c r="O13" i="2"/>
  <c r="N13" i="2"/>
  <c r="M13" i="2"/>
  <c r="L13" i="2"/>
  <c r="T12" i="2"/>
  <c r="R12" i="2"/>
  <c r="Q12" i="2"/>
  <c r="P12" i="2"/>
  <c r="O12" i="2"/>
  <c r="N12" i="2"/>
  <c r="M12" i="2"/>
  <c r="L12" i="2"/>
  <c r="T11" i="2"/>
  <c r="R11" i="2"/>
  <c r="Q11" i="2"/>
  <c r="P11" i="2"/>
  <c r="O11" i="2"/>
  <c r="N11" i="2"/>
  <c r="M11" i="2"/>
  <c r="L11" i="2"/>
  <c r="T10" i="2"/>
  <c r="R10" i="2"/>
  <c r="Q10" i="2"/>
  <c r="P10" i="2"/>
  <c r="O10" i="2"/>
  <c r="N10" i="2"/>
  <c r="M10" i="2"/>
  <c r="L10" i="2"/>
  <c r="T9" i="2"/>
  <c r="R9" i="2"/>
  <c r="Q9" i="2"/>
  <c r="P9" i="2"/>
  <c r="O9" i="2"/>
  <c r="N9" i="2"/>
  <c r="M9" i="2"/>
  <c r="L9" i="2"/>
  <c r="T8" i="2"/>
  <c r="R8" i="2"/>
  <c r="Q8" i="2"/>
  <c r="P8" i="2"/>
  <c r="O8" i="2"/>
  <c r="N8" i="2"/>
  <c r="M8" i="2"/>
  <c r="L8" i="2"/>
  <c r="T7" i="2"/>
  <c r="R7" i="2"/>
  <c r="Q7" i="2"/>
  <c r="P7" i="2"/>
  <c r="O7" i="2"/>
  <c r="N7" i="2"/>
  <c r="M7" i="2"/>
  <c r="L7" i="2"/>
  <c r="T6" i="2"/>
  <c r="R6" i="2"/>
  <c r="Q6" i="2"/>
  <c r="P6" i="2"/>
  <c r="O6" i="2"/>
  <c r="N6" i="2"/>
  <c r="M6" i="2"/>
  <c r="L6" i="2"/>
  <c r="T5" i="2"/>
  <c r="R5" i="2"/>
  <c r="Q5" i="2"/>
  <c r="P5" i="2"/>
  <c r="O5" i="2"/>
  <c r="N5" i="2"/>
  <c r="M5" i="2"/>
  <c r="L5" i="2"/>
  <c r="T4" i="2"/>
  <c r="R4" i="2"/>
  <c r="Q4" i="2"/>
  <c r="P4" i="2"/>
  <c r="O4" i="2"/>
  <c r="N4" i="2"/>
  <c r="M4" i="2"/>
  <c r="L4" i="2"/>
  <c r="T3" i="2"/>
  <c r="R3" i="2"/>
  <c r="Q3" i="2"/>
  <c r="P3" i="2"/>
  <c r="O3" i="2"/>
  <c r="N3" i="2"/>
  <c r="M3" i="2"/>
  <c r="L3" i="2"/>
  <c r="T2" i="2"/>
  <c r="R2" i="2"/>
  <c r="Q2" i="2"/>
  <c r="P2" i="2"/>
  <c r="O2" i="2"/>
  <c r="N2" i="2"/>
  <c r="M2" i="2"/>
  <c r="L2" i="2"/>
</calcChain>
</file>

<file path=xl/sharedStrings.xml><?xml version="1.0" encoding="utf-8"?>
<sst xmlns="http://schemas.openxmlformats.org/spreadsheetml/2006/main" count="235" uniqueCount="91">
  <si>
    <t>Introduction</t>
  </si>
  <si>
    <t>Graphique 1 - Évolution de la productivité apparente du travail par tête (indice 2019 = 100)</t>
  </si>
  <si>
    <t>Graphique 2 - Productivité du travail par tête en France</t>
  </si>
  <si>
    <t>Graphique 3 – Contributions des branches d’activité à l’écart à la tendance de productivité du travail par tête d’avant crise sanitaire (en point de pourcentage)</t>
  </si>
  <si>
    <t>Graphique 4 - Évolution des coûts salariaux unitaires en France, en Allemagne et en zone euro (indice 2010 = 100)</t>
  </si>
  <si>
    <t>Graphique 5 - Évolution du taux de change effectif réel en France, en Allemagne et en zone euro (indice 2010 = 100)</t>
  </si>
  <si>
    <t>Graphique 6 - Balance commerciale des biens et services en France (en % du PIB)</t>
  </si>
  <si>
    <t>Graphique 7 - Utilisation de l’IA et du big data par les entreprises de 2019 à 2025 (en % du nombre total d’entreprises)</t>
  </si>
  <si>
    <t xml:space="preserve">Graphique 8 - Usages de l’IA générative par secteur d’activité en 2025 (en % du nombre d’entreprises utilisant l’IA et le big data) </t>
  </si>
  <si>
    <t>Graphique 9 - Écart de productivité du travail entre les entreprises utilisant l’IA et le big data et celles ne les utilisant pas (en point de pourcentage)</t>
  </si>
  <si>
    <t>Annexes</t>
  </si>
  <si>
    <t xml:space="preserve">GDP per person employed </t>
  </si>
  <si>
    <t>France</t>
  </si>
  <si>
    <t>Allemagne</t>
  </si>
  <si>
    <t>Italie</t>
  </si>
  <si>
    <t>Espagne</t>
  </si>
  <si>
    <t>Royaume-Uni</t>
  </si>
  <si>
    <t>Etats-Unis</t>
  </si>
  <si>
    <t>Zone euro</t>
  </si>
  <si>
    <t>UE 27</t>
  </si>
  <si>
    <t>Base 100 en 2019</t>
  </si>
  <si>
    <t>Productivity database</t>
  </si>
  <si>
    <t>Frequency of observation: Annual</t>
  </si>
  <si>
    <t>Transformation: Non transformed data</t>
  </si>
  <si>
    <t>US dollars per person, PPP converted, Chain linked volume (rebased), 2020, PPP converted</t>
  </si>
  <si>
    <t>Comptes de la Nation 2023</t>
  </si>
  <si>
    <t>Comptes de la Nation 2024</t>
  </si>
  <si>
    <t>Comptes de la Nation 2025</t>
  </si>
  <si>
    <t>Tendance</t>
  </si>
  <si>
    <t xml:space="preserve">Productivité Emploi PP </t>
  </si>
  <si>
    <t>Année</t>
  </si>
  <si>
    <t>Total PIB</t>
  </si>
  <si>
    <t>Référence</t>
  </si>
  <si>
    <t>Total VA</t>
  </si>
  <si>
    <t>Agriculture</t>
  </si>
  <si>
    <t>Energie</t>
  </si>
  <si>
    <t>Industrie manufacturière</t>
  </si>
  <si>
    <t>Construction</t>
  </si>
  <si>
    <t>Commerce</t>
  </si>
  <si>
    <t>Services marchands</t>
  </si>
  <si>
    <t>Services non marchands</t>
  </si>
  <si>
    <t>Ecart VA - PIB</t>
  </si>
  <si>
    <t>2023 provisoire</t>
  </si>
  <si>
    <t>2023 définitif</t>
  </si>
  <si>
    <t>2025 provisoire</t>
  </si>
  <si>
    <t xml:space="preserve">France </t>
  </si>
  <si>
    <t>base</t>
  </si>
  <si>
    <t>date_trim</t>
  </si>
  <si>
    <t>date_annu</t>
  </si>
  <si>
    <t>Valeurs aux prix courants</t>
  </si>
  <si>
    <t>Volumes aux prix de l'année précédente chaînés</t>
  </si>
  <si>
    <t>zero</t>
  </si>
  <si>
    <t>UE</t>
  </si>
  <si>
    <t>Moins de 50 employés</t>
  </si>
  <si>
    <t>50+ employés</t>
  </si>
  <si>
    <t>Internal processes (such as automating routine tasks, analysing data, or improving workflows)</t>
  </si>
  <si>
    <t>Marketing and sales (such as creating content, analysing customer data, or personalizing marketing campaigns)</t>
  </si>
  <si>
    <t>Human resources functions (such as recruitment)</t>
  </si>
  <si>
    <t>Product development (such as for innovation, prototyping, or testing new products and services)</t>
  </si>
  <si>
    <t>Customer service (such as using chatbots or virtual assistants)</t>
  </si>
  <si>
    <t>In another more specific area?</t>
  </si>
  <si>
    <t>Processus internes</t>
  </si>
  <si>
    <t>Marketing et ventes</t>
  </si>
  <si>
    <t>Ressources humaines</t>
  </si>
  <si>
    <t>Développement de produits</t>
  </si>
  <si>
    <t>Service client</t>
  </si>
  <si>
    <t>Autre secteur</t>
  </si>
  <si>
    <t>Use of generative AI in at least two business areas</t>
  </si>
  <si>
    <t>Digital technologies</t>
  </si>
  <si>
    <t>Log labour productivity</t>
  </si>
  <si>
    <t>Average</t>
  </si>
  <si>
    <t>EU</t>
  </si>
  <si>
    <t>US</t>
  </si>
  <si>
    <t>Median</t>
  </si>
  <si>
    <t>No digital technologies</t>
  </si>
  <si>
    <t>AI and big data analytics</t>
  </si>
  <si>
    <t>No AI and big data analytics</t>
  </si>
  <si>
    <t>Generative AI in at least two business areas</t>
  </si>
  <si>
    <t>No GenAI or only in one business area</t>
  </si>
  <si>
    <t>GenAI in at least two business areas</t>
  </si>
  <si>
    <t>Productivity premia</t>
  </si>
  <si>
    <t>Productivity premia of using</t>
  </si>
  <si>
    <t>GDP per hour worked</t>
  </si>
  <si>
    <t>base 100 en 2019</t>
  </si>
  <si>
    <t xml:space="preserve">Tendance </t>
  </si>
  <si>
    <t>Productivité horaire</t>
  </si>
  <si>
    <t>Graphique A1 - Évolution de la productivité apparente du travail horaire (indice 2019 = 100)</t>
  </si>
  <si>
    <t>Graphique A2 - Productivité horaire du travail en France</t>
  </si>
  <si>
    <t>Graphique A3 - Évolution des coûts salariaux unitaires en France, en Allemagne et en zone euro (indice 2010 = 100)</t>
  </si>
  <si>
    <t>Graphique A4 - Évolution du taux de change effectif réel en France, en Allemagne et en zone euro (indice 2010 = 100)</t>
  </si>
  <si>
    <t>Graphique A5 – Utilisation de l’IA et du big data en 2025, selon la taille des entreprises (% du nombre total d’entreprises)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</si>
</sst>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scheme val="minor"/>
    </font>
    <font>
      <u/>
      <sz val="11"/>
      <color theme="10"/>
      <name val="Calibri"/>
      <scheme val="minor"/>
    </font>
    <font>
      <sz val="11"/>
      <color indexed="64"/>
      <name val="Calibri"/>
      <scheme val="minor"/>
    </font>
    <font>
      <b/>
      <u/>
      <sz val="11"/>
      <color theme="1"/>
      <name val="Calibri"/>
      <scheme val="minor"/>
    </font>
    <font>
      <b/>
      <i/>
      <sz val="11"/>
      <color theme="1"/>
      <name val="Calibri"/>
      <scheme val="minor"/>
    </font>
    <font>
      <sz val="11"/>
      <name val="Calibri"/>
    </font>
    <font>
      <b/>
      <sz val="11"/>
      <name val="Calibri"/>
    </font>
    <font>
      <b/>
      <sz val="11"/>
      <color theme="1"/>
      <name val="Calibri"/>
      <scheme val="minor"/>
    </font>
    <font>
      <sz val="11"/>
      <color theme="1"/>
      <name val="Calibri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9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indexed="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  <fill>
      <patternFill patternType="solid">
        <fgColor theme="2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5">
    <xf numFmtId="0" fontId="0" fillId="0" borderId="0"/>
    <xf numFmtId="0" fontId="1" fillId="0" borderId="0" applyNumberFormat="0" applyFill="0" applyBorder="0" applyProtection="0"/>
    <xf numFmtId="0" fontId="8" fillId="0" borderId="0"/>
    <xf numFmtId="0" fontId="2" fillId="0" borderId="0"/>
    <xf numFmtId="9" fontId="2" fillId="0" borderId="0" applyFont="0" applyFill="0" applyBorder="0" applyProtection="0"/>
  </cellStyleXfs>
  <cellXfs count="35">
    <xf numFmtId="0" fontId="0" fillId="0" borderId="0" xfId="0"/>
    <xf numFmtId="0" fontId="3" fillId="0" borderId="0" xfId="0" applyFont="1"/>
    <xf numFmtId="0" fontId="1" fillId="0" borderId="0" xfId="1" applyFont="1"/>
    <xf numFmtId="0" fontId="4" fillId="2" borderId="0" xfId="0" applyFont="1" applyFill="1"/>
    <xf numFmtId="4" fontId="5" fillId="0" borderId="1" xfId="0" applyNumberFormat="1" applyFont="1" applyBorder="1" applyAlignment="1">
      <alignment horizontal="right" wrapText="1" readingOrder="1"/>
    </xf>
    <xf numFmtId="0" fontId="5" fillId="0" borderId="0" xfId="0" applyFont="1" applyAlignment="1">
      <alignment horizontal="right" wrapText="1" readingOrder="1"/>
    </xf>
    <xf numFmtId="0" fontId="5" fillId="0" borderId="1" xfId="0" applyFont="1" applyBorder="1" applyAlignment="1">
      <alignment horizontal="right" wrapText="1" readingOrder="1"/>
    </xf>
    <xf numFmtId="0" fontId="6" fillId="0" borderId="0" xfId="0" applyFont="1" applyAlignment="1">
      <alignment horizontal="left" readingOrder="1"/>
    </xf>
    <xf numFmtId="0" fontId="5" fillId="0" borderId="0" xfId="0" applyFont="1" applyAlignment="1">
      <alignment horizontal="left" readingOrder="1"/>
    </xf>
    <xf numFmtId="0" fontId="8" fillId="0" borderId="0" xfId="2"/>
    <xf numFmtId="0" fontId="8" fillId="3" borderId="0" xfId="2" applyFill="1" applyAlignment="1">
      <alignment horizontal="center"/>
    </xf>
    <xf numFmtId="0" fontId="8" fillId="4" borderId="0" xfId="2" applyFill="1" applyAlignment="1">
      <alignment horizontal="center"/>
    </xf>
    <xf numFmtId="0" fontId="8" fillId="5" borderId="0" xfId="2" applyFill="1" applyAlignment="1">
      <alignment horizontal="center"/>
    </xf>
    <xf numFmtId="0" fontId="8" fillId="6" borderId="0" xfId="2" applyFill="1" applyAlignment="1">
      <alignment horizontal="center"/>
    </xf>
    <xf numFmtId="0" fontId="8" fillId="7" borderId="0" xfId="2" applyFill="1" applyAlignment="1">
      <alignment horizontal="center"/>
    </xf>
    <xf numFmtId="0" fontId="7" fillId="0" borderId="0" xfId="2" applyFont="1"/>
    <xf numFmtId="0" fontId="8" fillId="8" borderId="0" xfId="2" applyFill="1"/>
    <xf numFmtId="0" fontId="8" fillId="3" borderId="0" xfId="2" applyFill="1"/>
    <xf numFmtId="0" fontId="2" fillId="0" borderId="0" xfId="3" applyFont="1"/>
    <xf numFmtId="3" fontId="7" fillId="0" borderId="0" xfId="3" applyNumberFormat="1" applyFont="1"/>
    <xf numFmtId="0" fontId="7" fillId="0" borderId="0" xfId="3" applyFont="1"/>
    <xf numFmtId="0" fontId="2" fillId="9" borderId="0" xfId="3" applyFont="1" applyFill="1" applyAlignment="1">
      <alignment horizontal="center"/>
    </xf>
    <xf numFmtId="164" fontId="2" fillId="0" borderId="0" xfId="3" applyNumberFormat="1" applyFont="1"/>
    <xf numFmtId="164" fontId="2" fillId="9" borderId="0" xfId="3" applyNumberFormat="1" applyFont="1" applyFill="1"/>
    <xf numFmtId="164" fontId="2" fillId="9" borderId="0" xfId="3" applyNumberFormat="1" applyFont="1" applyFill="1" applyAlignment="1">
      <alignment horizontal="center"/>
    </xf>
    <xf numFmtId="0" fontId="2" fillId="9" borderId="0" xfId="3" applyFont="1" applyFill="1"/>
    <xf numFmtId="164" fontId="2" fillId="9" borderId="0" xfId="4" applyNumberFormat="1" applyFont="1" applyFill="1"/>
    <xf numFmtId="3" fontId="0" fillId="0" borderId="0" xfId="0" applyNumberFormat="1"/>
    <xf numFmtId="0" fontId="0" fillId="0" borderId="0" xfId="0" applyAlignment="1">
      <alignment horizontal="center" vertical="center"/>
    </xf>
    <xf numFmtId="14" fontId="0" fillId="0" borderId="0" xfId="0" applyNumberFormat="1"/>
    <xf numFmtId="14" fontId="0" fillId="0" borderId="0" xfId="0" applyNumberFormat="1" applyAlignment="1">
      <alignment horizontal="center"/>
    </xf>
    <xf numFmtId="0" fontId="5" fillId="0" borderId="2" xfId="0" applyFont="1" applyBorder="1" applyAlignment="1">
      <alignment horizontal="right" wrapText="1" readingOrder="1"/>
    </xf>
    <xf numFmtId="0" fontId="8" fillId="10" borderId="0" xfId="2" applyFill="1" applyAlignment="1">
      <alignment horizontal="center"/>
    </xf>
    <xf numFmtId="3" fontId="7" fillId="0" borderId="0" xfId="2" applyNumberFormat="1" applyFont="1"/>
    <xf numFmtId="0" fontId="8" fillId="9" borderId="0" xfId="2" applyFill="1"/>
  </cellXfs>
  <cellStyles count="5">
    <cellStyle name="Lien hypertexte" xfId="1" builtinId="8"/>
    <cellStyle name="Normal" xfId="0" builtinId="0"/>
    <cellStyle name="Normal 2" xfId="2" xr:uid="{00000000-0005-0000-0000-000002000000}"/>
    <cellStyle name="Normal 3" xfId="3" xr:uid="{00000000-0005-0000-0000-000003000000}"/>
    <cellStyle name="Pourcentage 2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'Graphique 1'!$L$1</c:f>
              <c:strCache>
                <c:ptCount val="1"/>
                <c:pt idx="0">
                  <c:v>France</c:v>
                </c:pt>
              </c:strCache>
            </c:strRef>
          </c:tx>
          <c:spPr bwMode="auto">
            <a:prstGeom prst="rect">
              <a:avLst/>
            </a:prstGeom>
            <a:ln w="381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'Graphique 1'!$K$12:$K$27</c:f>
              <c:numCache>
                <c:formatCode>General</c:formatCod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numCache>
            </c:numRef>
          </c:cat>
          <c:val>
            <c:numRef>
              <c:f>'Graphique 1'!$L$12:$L$27</c:f>
              <c:numCache>
                <c:formatCode>General</c:formatCode>
                <c:ptCount val="16"/>
                <c:pt idx="0">
                  <c:v>94.349292271622716</c:v>
                </c:pt>
                <c:pt idx="1">
                  <c:v>95.908849404774131</c:v>
                </c:pt>
                <c:pt idx="2">
                  <c:v>95.743173419553159</c:v>
                </c:pt>
                <c:pt idx="3">
                  <c:v>96.307891858076601</c:v>
                </c:pt>
                <c:pt idx="4">
                  <c:v>96.748028228634453</c:v>
                </c:pt>
                <c:pt idx="5">
                  <c:v>97.534940465837565</c:v>
                </c:pt>
                <c:pt idx="6">
                  <c:v>97.667552623413002</c:v>
                </c:pt>
                <c:pt idx="7">
                  <c:v>98.540135950881094</c:v>
                </c:pt>
                <c:pt idx="8">
                  <c:v>99.168458070263327</c:v>
                </c:pt>
                <c:pt idx="9">
                  <c:v>100</c:v>
                </c:pt>
                <c:pt idx="10">
                  <c:v>92.614285479888935</c:v>
                </c:pt>
                <c:pt idx="11">
                  <c:v>96.46267186608037</c:v>
                </c:pt>
                <c:pt idx="12">
                  <c:v>96.878479047472936</c:v>
                </c:pt>
                <c:pt idx="13">
                  <c:v>97.202583172769025</c:v>
                </c:pt>
                <c:pt idx="14">
                  <c:v>97.627422679331801</c:v>
                </c:pt>
                <c:pt idx="15">
                  <c:v>98.33923668338349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3C-4690-B26D-C8776050A217}"/>
            </c:ext>
          </c:extLst>
        </c:ser>
        <c:ser>
          <c:idx val="1"/>
          <c:order val="1"/>
          <c:tx>
            <c:strRef>
              <c:f>'Graphique 1'!$M$1</c:f>
              <c:strCache>
                <c:ptCount val="1"/>
                <c:pt idx="0">
                  <c:v>Allemagne</c:v>
                </c:pt>
              </c:strCache>
            </c:strRef>
          </c:tx>
          <c:spPr bwMode="auto">
            <a:prstGeom prst="rect">
              <a:avLst/>
            </a:prstGeom>
            <a:ln w="2540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'Graphique 1'!$K$12:$K$27</c:f>
              <c:numCache>
                <c:formatCode>General</c:formatCod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numCache>
            </c:numRef>
          </c:cat>
          <c:val>
            <c:numRef>
              <c:f>'Graphique 1'!$M$12:$M$27</c:f>
              <c:numCache>
                <c:formatCode>General</c:formatCode>
                <c:ptCount val="16"/>
                <c:pt idx="0">
                  <c:v>94.458447690125183</c:v>
                </c:pt>
                <c:pt idx="1">
                  <c:v>96.897706155509198</c:v>
                </c:pt>
                <c:pt idx="2">
                  <c:v>96.201309497271581</c:v>
                </c:pt>
                <c:pt idx="3">
                  <c:v>95.869869651622693</c:v>
                </c:pt>
                <c:pt idx="4">
                  <c:v>97.093959970795595</c:v>
                </c:pt>
                <c:pt idx="5">
                  <c:v>97.836811617188488</c:v>
                </c:pt>
                <c:pt idx="6">
                  <c:v>98.75412963883187</c:v>
                </c:pt>
                <c:pt idx="7">
                  <c:v>100.132748732113</c:v>
                </c:pt>
                <c:pt idx="8">
                  <c:v>99.943094423927121</c:v>
                </c:pt>
                <c:pt idx="9">
                  <c:v>100</c:v>
                </c:pt>
                <c:pt idx="10">
                  <c:v>96.560989720038933</c:v>
                </c:pt>
                <c:pt idx="11">
                  <c:v>100.16944904407153</c:v>
                </c:pt>
                <c:pt idx="12">
                  <c:v>100.66758059691891</c:v>
                </c:pt>
                <c:pt idx="13">
                  <c:v>99.12735346376526</c:v>
                </c:pt>
                <c:pt idx="14">
                  <c:v>98.524295724783144</c:v>
                </c:pt>
                <c:pt idx="15">
                  <c:v>98.771077605225202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3C-4690-B26D-C8776050A217}"/>
            </c:ext>
          </c:extLst>
        </c:ser>
        <c:ser>
          <c:idx val="2"/>
          <c:order val="2"/>
          <c:tx>
            <c:strRef>
              <c:f>'Graphique 1'!$N$1</c:f>
              <c:strCache>
                <c:ptCount val="1"/>
                <c:pt idx="0">
                  <c:v>Italie</c:v>
                </c:pt>
              </c:strCache>
            </c:strRef>
          </c:tx>
          <c:spPr bwMode="auto">
            <a:prstGeom prst="rect">
              <a:avLst/>
            </a:prstGeom>
            <a:ln w="2540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'Graphique 1'!$K$12:$K$27</c:f>
              <c:numCache>
                <c:formatCode>General</c:formatCod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numCache>
            </c:numRef>
          </c:cat>
          <c:val>
            <c:numRef>
              <c:f>'Graphique 1'!$N$12:$N$27</c:f>
              <c:numCache>
                <c:formatCode>General</c:formatCode>
                <c:ptCount val="16"/>
                <c:pt idx="0">
                  <c:v>102.41651480845653</c:v>
                </c:pt>
                <c:pt idx="1">
                  <c:v>102.87780432540126</c:v>
                </c:pt>
                <c:pt idx="2">
                  <c:v>99.912669347434615</c:v>
                </c:pt>
                <c:pt idx="3">
                  <c:v>99.918878117968873</c:v>
                </c:pt>
                <c:pt idx="4">
                  <c:v>99.911698220955273</c:v>
                </c:pt>
                <c:pt idx="5">
                  <c:v>100.14211438404352</c:v>
                </c:pt>
                <c:pt idx="6">
                  <c:v>99.950129969830897</c:v>
                </c:pt>
                <c:pt idx="7">
                  <c:v>100.37262603674286</c:v>
                </c:pt>
                <c:pt idx="8">
                  <c:v>100.18526818431582</c:v>
                </c:pt>
                <c:pt idx="9">
                  <c:v>100</c:v>
                </c:pt>
                <c:pt idx="10">
                  <c:v>93.036252782543514</c:v>
                </c:pt>
                <c:pt idx="11">
                  <c:v>100.37798581248944</c:v>
                </c:pt>
                <c:pt idx="12">
                  <c:v>103.23661210012823</c:v>
                </c:pt>
                <c:pt idx="13">
                  <c:v>102.08253321768393</c:v>
                </c:pt>
                <c:pt idx="14">
                  <c:v>101.07226279775486</c:v>
                </c:pt>
                <c:pt idx="15">
                  <c:v>100.51758326856297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B3C-4690-B26D-C8776050A217}"/>
            </c:ext>
          </c:extLst>
        </c:ser>
        <c:ser>
          <c:idx val="3"/>
          <c:order val="3"/>
          <c:tx>
            <c:strRef>
              <c:f>'Graphique 1'!$O$1</c:f>
              <c:strCache>
                <c:ptCount val="1"/>
                <c:pt idx="0">
                  <c:v>Espagne</c:v>
                </c:pt>
              </c:strCache>
            </c:strRef>
          </c:tx>
          <c:spPr bwMode="auto">
            <a:prstGeom prst="rect">
              <a:avLst/>
            </a:prstGeom>
            <a:ln w="2540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'Graphique 1'!$K$12:$K$27</c:f>
              <c:numCache>
                <c:formatCode>General</c:formatCod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numCache>
            </c:numRef>
          </c:cat>
          <c:val>
            <c:numRef>
              <c:f>'Graphique 1'!$O$12:$O$27</c:f>
              <c:numCache>
                <c:formatCode>General</c:formatCode>
                <c:ptCount val="16"/>
                <c:pt idx="0">
                  <c:v>93.949300008704853</c:v>
                </c:pt>
                <c:pt idx="1">
                  <c:v>95.668846121846542</c:v>
                </c:pt>
                <c:pt idx="2">
                  <c:v>97.093196234041073</c:v>
                </c:pt>
                <c:pt idx="3">
                  <c:v>97.859147634956017</c:v>
                </c:pt>
                <c:pt idx="4">
                  <c:v>98.327397232066929</c:v>
                </c:pt>
                <c:pt idx="5">
                  <c:v>99.449954624102375</c:v>
                </c:pt>
                <c:pt idx="6">
                  <c:v>100.20710255343953</c:v>
                </c:pt>
                <c:pt idx="7">
                  <c:v>100.46909858710676</c:v>
                </c:pt>
                <c:pt idx="8">
                  <c:v>100.67720738579497</c:v>
                </c:pt>
                <c:pt idx="9">
                  <c:v>100</c:v>
                </c:pt>
                <c:pt idx="10">
                  <c:v>93.156768035339539</c:v>
                </c:pt>
                <c:pt idx="11">
                  <c:v>96.879747446565304</c:v>
                </c:pt>
                <c:pt idx="12">
                  <c:v>99.314716022378562</c:v>
                </c:pt>
                <c:pt idx="13">
                  <c:v>98.544654631679478</c:v>
                </c:pt>
                <c:pt idx="14">
                  <c:v>99.658682529388273</c:v>
                </c:pt>
                <c:pt idx="15">
                  <c:v>99.737727992132079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B3C-4690-B26D-C8776050A217}"/>
            </c:ext>
          </c:extLst>
        </c:ser>
        <c:ser>
          <c:idx val="4"/>
          <c:order val="4"/>
          <c:tx>
            <c:strRef>
              <c:f>'Graphique 1'!$P$1</c:f>
              <c:strCache>
                <c:ptCount val="1"/>
                <c:pt idx="0">
                  <c:v>Royaume-Uni</c:v>
                </c:pt>
              </c:strCache>
            </c:strRef>
          </c:tx>
          <c:spPr bwMode="auto">
            <a:prstGeom prst="rect">
              <a:avLst/>
            </a:prstGeom>
            <a:ln w="2540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'Graphique 1'!$K$12:$K$27</c:f>
              <c:numCache>
                <c:formatCode>General</c:formatCod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numCache>
            </c:numRef>
          </c:cat>
          <c:val>
            <c:numRef>
              <c:f>'Graphique 1'!$P$12:$P$27</c:f>
              <c:numCache>
                <c:formatCode>General</c:formatCode>
                <c:ptCount val="16"/>
                <c:pt idx="0">
                  <c:v>94.789644986762696</c:v>
                </c:pt>
                <c:pt idx="1">
                  <c:v>95.116296837030703</c:v>
                </c:pt>
                <c:pt idx="2">
                  <c:v>95.5297752088984</c:v>
                </c:pt>
                <c:pt idx="3">
                  <c:v>96.047596010569137</c:v>
                </c:pt>
                <c:pt idx="4">
                  <c:v>96.792883278217147</c:v>
                </c:pt>
                <c:pt idx="5">
                  <c:v>97.181816612947031</c:v>
                </c:pt>
                <c:pt idx="6">
                  <c:v>97.885977660607722</c:v>
                </c:pt>
                <c:pt idx="7">
                  <c:v>99.854943071398495</c:v>
                </c:pt>
                <c:pt idx="8">
                  <c:v>100.20755003591975</c:v>
                </c:pt>
                <c:pt idx="9">
                  <c:v>100</c:v>
                </c:pt>
                <c:pt idx="10">
                  <c:v>90.957331189727313</c:v>
                </c:pt>
                <c:pt idx="11">
                  <c:v>98.738696976727553</c:v>
                </c:pt>
                <c:pt idx="12">
                  <c:v>102.54977302259327</c:v>
                </c:pt>
                <c:pt idx="13">
                  <c:v>101.61633189097701</c:v>
                </c:pt>
                <c:pt idx="14">
                  <c:v>101.9073183862908</c:v>
                </c:pt>
                <c:pt idx="15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B3C-4690-B26D-C8776050A217}"/>
            </c:ext>
          </c:extLst>
        </c:ser>
        <c:ser>
          <c:idx val="5"/>
          <c:order val="5"/>
          <c:tx>
            <c:strRef>
              <c:f>'Graphique 1'!$Q$1</c:f>
              <c:strCache>
                <c:ptCount val="1"/>
                <c:pt idx="0">
                  <c:v>Etats-Unis</c:v>
                </c:pt>
              </c:strCache>
            </c:strRef>
          </c:tx>
          <c:spPr bwMode="auto">
            <a:prstGeom prst="rect">
              <a:avLst/>
            </a:prstGeom>
            <a:ln w="38100" cap="rnd">
              <a:solidFill>
                <a:schemeClr val="accent6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'Graphique 1'!$K$12:$K$27</c:f>
              <c:numCache>
                <c:formatCode>General</c:formatCod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numCache>
            </c:numRef>
          </c:cat>
          <c:val>
            <c:numRef>
              <c:f>'Graphique 1'!$Q$12:$Q$27</c:f>
              <c:numCache>
                <c:formatCode>General</c:formatCode>
                <c:ptCount val="16"/>
                <c:pt idx="0">
                  <c:v>91.558383855100118</c:v>
                </c:pt>
                <c:pt idx="1">
                  <c:v>92.469474403223842</c:v>
                </c:pt>
                <c:pt idx="2">
                  <c:v>92.908811467727986</c:v>
                </c:pt>
                <c:pt idx="3">
                  <c:v>93.943838432006686</c:v>
                </c:pt>
                <c:pt idx="4">
                  <c:v>94.810166320540617</c:v>
                </c:pt>
                <c:pt idx="5">
                  <c:v>95.98761697573336</c:v>
                </c:pt>
                <c:pt idx="6">
                  <c:v>96.091037277420497</c:v>
                </c:pt>
                <c:pt idx="7">
                  <c:v>97.246414347245135</c:v>
                </c:pt>
                <c:pt idx="8">
                  <c:v>98.594860512382937</c:v>
                </c:pt>
                <c:pt idx="9">
                  <c:v>100</c:v>
                </c:pt>
                <c:pt idx="10">
                  <c:v>104.27904511879358</c:v>
                </c:pt>
                <c:pt idx="11">
                  <c:v>107.27114857019926</c:v>
                </c:pt>
                <c:pt idx="12">
                  <c:v>106.10463330750233</c:v>
                </c:pt>
                <c:pt idx="13">
                  <c:v>107.4043433636655</c:v>
                </c:pt>
                <c:pt idx="14">
                  <c:v>109.21355300794791</c:v>
                </c:pt>
                <c:pt idx="15">
                  <c:v>111.04938081678415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B3C-4690-B26D-C8776050A217}"/>
            </c:ext>
          </c:extLst>
        </c:ser>
        <c:ser>
          <c:idx val="7"/>
          <c:order val="6"/>
          <c:tx>
            <c:strRef>
              <c:f>'Graphique 1'!$S$1</c:f>
              <c:strCache>
                <c:ptCount val="1"/>
              </c:strCache>
            </c:strRef>
          </c:tx>
          <c:spPr bwMode="auto">
            <a:prstGeom prst="rect">
              <a:avLst/>
            </a:prstGeom>
            <a:ln w="15875" cap="rnd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'Graphique 1'!$K$12:$K$27</c:f>
              <c:numCache>
                <c:formatCode>General</c:formatCod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numCache>
            </c:numRef>
          </c:cat>
          <c:val>
            <c:numRef>
              <c:f>'Graphique 1'!$S$12:$S$27</c:f>
              <c:numCache>
                <c:formatCode>General</c:formatCode>
                <c:ptCount val="16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B3C-4690-B26D-C8776050A217}"/>
            </c:ext>
          </c:extLst>
        </c:ser>
        <c:ser>
          <c:idx val="8"/>
          <c:order val="7"/>
          <c:tx>
            <c:strRef>
              <c:f>'Graphique 1'!$T$1</c:f>
              <c:strCache>
                <c:ptCount val="1"/>
                <c:pt idx="0">
                  <c:v>UE 27</c:v>
                </c:pt>
              </c:strCache>
            </c:strRef>
          </c:tx>
          <c:spPr bwMode="auto">
            <a:prstGeom prst="rect">
              <a:avLst/>
            </a:prstGeom>
            <a:ln w="41275" cap="rnd">
              <a:solidFill>
                <a:schemeClr val="accent3">
                  <a:lumMod val="6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'Graphique 1'!$K$12:$K$27</c:f>
              <c:numCache>
                <c:formatCode>General</c:formatCod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numCache>
            </c:numRef>
          </c:cat>
          <c:val>
            <c:numRef>
              <c:f>'Graphique 1'!$T$12:$T$27</c:f>
              <c:numCache>
                <c:formatCode>General</c:formatCode>
                <c:ptCount val="16"/>
                <c:pt idx="0">
                  <c:v>93.512715613090378</c:v>
                </c:pt>
                <c:pt idx="1">
                  <c:v>95.271646065651055</c:v>
                </c:pt>
                <c:pt idx="2">
                  <c:v>94.762860095389016</c:v>
                </c:pt>
                <c:pt idx="3">
                  <c:v>95.074525842671264</c:v>
                </c:pt>
                <c:pt idx="4">
                  <c:v>95.752986275750089</c:v>
                </c:pt>
                <c:pt idx="5">
                  <c:v>97.082616170619815</c:v>
                </c:pt>
                <c:pt idx="6">
                  <c:v>97.675280163807273</c:v>
                </c:pt>
                <c:pt idx="7">
                  <c:v>98.836920214990101</c:v>
                </c:pt>
                <c:pt idx="8">
                  <c:v>99.419018721990454</c:v>
                </c:pt>
                <c:pt idx="9">
                  <c:v>100</c:v>
                </c:pt>
                <c:pt idx="10">
                  <c:v>95.743307432058117</c:v>
                </c:pt>
                <c:pt idx="11">
                  <c:v>100.20996634452513</c:v>
                </c:pt>
                <c:pt idx="12">
                  <c:v>101.53194641855403</c:v>
                </c:pt>
                <c:pt idx="13">
                  <c:v>100.69142354305541</c:v>
                </c:pt>
                <c:pt idx="14">
                  <c:v>100.97602013726711</c:v>
                </c:pt>
                <c:pt idx="15">
                  <c:v>102.01853823018396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8B3C-4690-B26D-C8776050A2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87853712"/>
        <c:axId val="1187853232"/>
      </c:lineChart>
      <c:catAx>
        <c:axId val="1187853712"/>
        <c:scaling>
          <c:orientation val="minMax"/>
        </c:scaling>
        <c:delete val="0"/>
        <c:axPos val="b"/>
        <c:majorGridlines>
          <c:spPr bwMode="auto">
            <a:prstGeom prst="rect">
              <a:avLst/>
            </a:prstGeom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 bwMode="auto">
          <a:prstGeom prst="rect">
            <a:avLst/>
          </a:prstGeom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baseline="0">
                <a:solidFill>
                  <a:sysClr val="windowText" lastClr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187853232"/>
        <c:crosses val="autoZero"/>
        <c:auto val="1"/>
        <c:lblAlgn val="ctr"/>
        <c:lblOffset val="100"/>
        <c:noMultiLvlLbl val="0"/>
      </c:catAx>
      <c:valAx>
        <c:axId val="1187853232"/>
        <c:scaling>
          <c:orientation val="minMax"/>
          <c:max val="112"/>
          <c:min val="90"/>
        </c:scaling>
        <c:delete val="0"/>
        <c:axPos val="l"/>
        <c:majorGridlines>
          <c:spPr bwMode="auto">
            <a:prstGeom prst="rect">
              <a:avLst/>
            </a:prstGeom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prstGeom prst="rect">
            <a:avLst/>
          </a:prstGeom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187853712"/>
        <c:crosses val="autoZero"/>
        <c:crossBetween val="between"/>
        <c:majorUnit val="2"/>
      </c:valAx>
      <c:spPr>
        <a:prstGeom prst="rect">
          <a:avLst/>
        </a:prstGeom>
        <a:noFill/>
        <a:ln>
          <a:noFill/>
        </a:ln>
        <a:effectLst/>
      </c:spPr>
    </c:plotArea>
    <c:legend>
      <c:legendPos val="b"/>
      <c:legendEntry>
        <c:idx val="6"/>
        <c:delete val="1"/>
      </c:legendEntry>
      <c:overlay val="0"/>
      <c:spPr>
        <a:prstGeom prst="rect">
          <a:avLst/>
        </a:prstGeom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baseline="0">
              <a:solidFill>
                <a:sysClr val="windowText" lastClr="000000"/>
              </a:solidFill>
              <a:latin typeface="Calibri"/>
              <a:ea typeface="Calibri"/>
              <a:cs typeface="Calibri"/>
            </a:defRPr>
          </a:pPr>
          <a:endParaRPr lang="fr-FR"/>
        </a:p>
      </c:txPr>
    </c:legend>
    <c:plotVisOnly val="1"/>
    <c:dispBlanksAs val="gap"/>
    <c:showDLblsOverMax val="0"/>
  </c:chart>
  <c:spPr bwMode="auto">
    <a:xfrm>
      <a:off x="0" y="0"/>
      <a:ext cx="0" cy="0"/>
    </a:xfrm>
    <a:prstGeom prst="rect">
      <a:avLst/>
    </a:prstGeom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'Graphique A1'!$K$1</c:f>
              <c:strCache>
                <c:ptCount val="1"/>
                <c:pt idx="0">
                  <c:v>France</c:v>
                </c:pt>
              </c:strCache>
            </c:strRef>
          </c:tx>
          <c:spPr bwMode="auto">
            <a:prstGeom prst="rect">
              <a:avLst/>
            </a:prstGeom>
            <a:ln w="381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'Graphique A1'!$J$12:$J$27</c:f>
              <c:numCache>
                <c:formatCode>General</c:formatCod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numCache>
            </c:numRef>
          </c:cat>
          <c:val>
            <c:numRef>
              <c:f>'Graphique A1'!$K$12:$K$27</c:f>
              <c:numCache>
                <c:formatCode>General</c:formatCode>
                <c:ptCount val="16"/>
                <c:pt idx="0">
                  <c:v>92.888912530679136</c:v>
                </c:pt>
                <c:pt idx="1">
                  <c:v>94.075438234856946</c:v>
                </c:pt>
                <c:pt idx="2">
                  <c:v>94.269332230133017</c:v>
                </c:pt>
                <c:pt idx="3">
                  <c:v>95.77216179982409</c:v>
                </c:pt>
                <c:pt idx="4">
                  <c:v>96.760982322859689</c:v>
                </c:pt>
                <c:pt idx="5">
                  <c:v>97.538112067653515</c:v>
                </c:pt>
                <c:pt idx="6">
                  <c:v>97.472435214809948</c:v>
                </c:pt>
                <c:pt idx="7">
                  <c:v>99.355138329995413</c:v>
                </c:pt>
                <c:pt idx="8">
                  <c:v>99.481171623136561</c:v>
                </c:pt>
                <c:pt idx="9">
                  <c:v>100</c:v>
                </c:pt>
                <c:pt idx="10">
                  <c:v>100.17405487067181</c:v>
                </c:pt>
                <c:pt idx="11">
                  <c:v>98.812191784310116</c:v>
                </c:pt>
                <c:pt idx="12">
                  <c:v>97.291156642955769</c:v>
                </c:pt>
                <c:pt idx="13">
                  <c:v>97.28741786888294</c:v>
                </c:pt>
                <c:pt idx="14">
                  <c:v>97.311292232366299</c:v>
                </c:pt>
                <c:pt idx="15">
                  <c:v>98.73888414423098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26-414E-A5AE-21C5423C2868}"/>
            </c:ext>
          </c:extLst>
        </c:ser>
        <c:ser>
          <c:idx val="1"/>
          <c:order val="1"/>
          <c:tx>
            <c:strRef>
              <c:f>'Graphique A1'!$L$1</c:f>
              <c:strCache>
                <c:ptCount val="1"/>
                <c:pt idx="0">
                  <c:v>Allemagne</c:v>
                </c:pt>
              </c:strCache>
            </c:strRef>
          </c:tx>
          <c:spPr bwMode="auto">
            <a:prstGeom prst="rect">
              <a:avLst/>
            </a:prstGeom>
            <a:ln w="2540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'Graphique A1'!$J$12:$J$27</c:f>
              <c:numCache>
                <c:formatCode>General</c:formatCod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numCache>
            </c:numRef>
          </c:cat>
          <c:val>
            <c:numRef>
              <c:f>'Graphique A1'!$L$12:$L$27</c:f>
              <c:numCache>
                <c:formatCode>General</c:formatCode>
                <c:ptCount val="16"/>
                <c:pt idx="0">
                  <c:v>90.9246687975524</c:v>
                </c:pt>
                <c:pt idx="1">
                  <c:v>93.15408738005145</c:v>
                </c:pt>
                <c:pt idx="2">
                  <c:v>93.878272138629953</c:v>
                </c:pt>
                <c:pt idx="3">
                  <c:v>94.242685078074118</c:v>
                </c:pt>
                <c:pt idx="4">
                  <c:v>95.154717109858424</c:v>
                </c:pt>
                <c:pt idx="5">
                  <c:v>95.774372778906283</c:v>
                </c:pt>
                <c:pt idx="6">
                  <c:v>97.071273971682743</c:v>
                </c:pt>
                <c:pt idx="7">
                  <c:v>98.966557665951058</c:v>
                </c:pt>
                <c:pt idx="8">
                  <c:v>99.314751337364441</c:v>
                </c:pt>
                <c:pt idx="9">
                  <c:v>100</c:v>
                </c:pt>
                <c:pt idx="10">
                  <c:v>100.85969226924232</c:v>
                </c:pt>
                <c:pt idx="11">
                  <c:v>102.47114392061758</c:v>
                </c:pt>
                <c:pt idx="12">
                  <c:v>102.81570008273752</c:v>
                </c:pt>
                <c:pt idx="13">
                  <c:v>101.59174775929792</c:v>
                </c:pt>
                <c:pt idx="14">
                  <c:v>101.30554418266851</c:v>
                </c:pt>
                <c:pt idx="15">
                  <c:v>101.72200039121478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26-414E-A5AE-21C5423C2868}"/>
            </c:ext>
          </c:extLst>
        </c:ser>
        <c:ser>
          <c:idx val="2"/>
          <c:order val="2"/>
          <c:tx>
            <c:strRef>
              <c:f>'Graphique A1'!$M$1</c:f>
              <c:strCache>
                <c:ptCount val="1"/>
                <c:pt idx="0">
                  <c:v>Italie</c:v>
                </c:pt>
              </c:strCache>
            </c:strRef>
          </c:tx>
          <c:spPr bwMode="auto">
            <a:prstGeom prst="rect">
              <a:avLst/>
            </a:prstGeom>
            <a:ln w="2540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'Graphique A1'!$J$12:$J$27</c:f>
              <c:numCache>
                <c:formatCode>General</c:formatCod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numCache>
            </c:numRef>
          </c:cat>
          <c:val>
            <c:numRef>
              <c:f>'Graphique A1'!$M$12:$M$27</c:f>
              <c:numCache>
                <c:formatCode>General</c:formatCode>
                <c:ptCount val="16"/>
                <c:pt idx="0">
                  <c:v>98.730149707453265</c:v>
                </c:pt>
                <c:pt idx="1">
                  <c:v>99.414694639403706</c:v>
                </c:pt>
                <c:pt idx="2">
                  <c:v>98.729779290951171</c:v>
                </c:pt>
                <c:pt idx="3">
                  <c:v>99.505239463239633</c:v>
                </c:pt>
                <c:pt idx="4">
                  <c:v>99.610164239562323</c:v>
                </c:pt>
                <c:pt idx="5">
                  <c:v>99.691797538337184</c:v>
                </c:pt>
                <c:pt idx="6">
                  <c:v>99.262180676319318</c:v>
                </c:pt>
                <c:pt idx="7">
                  <c:v>99.766855148371221</c:v>
                </c:pt>
                <c:pt idx="8">
                  <c:v>99.60766130009219</c:v>
                </c:pt>
                <c:pt idx="9">
                  <c:v>100</c:v>
                </c:pt>
                <c:pt idx="10">
                  <c:v>103.27225295477433</c:v>
                </c:pt>
                <c:pt idx="11">
                  <c:v>102.04580780105617</c:v>
                </c:pt>
                <c:pt idx="12">
                  <c:v>102.57977334055784</c:v>
                </c:pt>
                <c:pt idx="13">
                  <c:v>100.39315318730044</c:v>
                </c:pt>
                <c:pt idx="14">
                  <c:v>99.021430222435498</c:v>
                </c:pt>
                <c:pt idx="15">
                  <c:v>98.453435765407121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B26-414E-A5AE-21C5423C2868}"/>
            </c:ext>
          </c:extLst>
        </c:ser>
        <c:ser>
          <c:idx val="3"/>
          <c:order val="3"/>
          <c:tx>
            <c:strRef>
              <c:f>'Graphique A1'!$N$1</c:f>
              <c:strCache>
                <c:ptCount val="1"/>
                <c:pt idx="0">
                  <c:v>Espagne</c:v>
                </c:pt>
              </c:strCache>
            </c:strRef>
          </c:tx>
          <c:spPr bwMode="auto">
            <a:prstGeom prst="rect">
              <a:avLst/>
            </a:prstGeom>
            <a:ln w="2540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'Graphique A1'!$J$12:$J$27</c:f>
              <c:numCache>
                <c:formatCode>General</c:formatCod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numCache>
            </c:numRef>
          </c:cat>
          <c:val>
            <c:numRef>
              <c:f>'Graphique A1'!$N$12:$N$27</c:f>
              <c:numCache>
                <c:formatCode>General</c:formatCode>
                <c:ptCount val="16"/>
                <c:pt idx="0">
                  <c:v>92.571237417203946</c:v>
                </c:pt>
                <c:pt idx="1">
                  <c:v>93.968844004082953</c:v>
                </c:pt>
                <c:pt idx="2">
                  <c:v>95.893855729253559</c:v>
                </c:pt>
                <c:pt idx="3">
                  <c:v>97.286570575138825</c:v>
                </c:pt>
                <c:pt idx="4">
                  <c:v>97.749769077093319</c:v>
                </c:pt>
                <c:pt idx="5">
                  <c:v>98.759828094063138</c:v>
                </c:pt>
                <c:pt idx="6">
                  <c:v>99.108312680570791</c:v>
                </c:pt>
                <c:pt idx="7">
                  <c:v>99.840842854147837</c:v>
                </c:pt>
                <c:pt idx="8">
                  <c:v>99.769706584688024</c:v>
                </c:pt>
                <c:pt idx="9">
                  <c:v>100</c:v>
                </c:pt>
                <c:pt idx="10">
                  <c:v>100.04524652738552</c:v>
                </c:pt>
                <c:pt idx="11">
                  <c:v>99.53423095931764</c:v>
                </c:pt>
                <c:pt idx="12">
                  <c:v>100.77069776289531</c:v>
                </c:pt>
                <c:pt idx="13">
                  <c:v>100.56210289754188</c:v>
                </c:pt>
                <c:pt idx="14">
                  <c:v>101.76446414757967</c:v>
                </c:pt>
                <c:pt idx="15">
                  <c:v>102.51967646564583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B26-414E-A5AE-21C5423C2868}"/>
            </c:ext>
          </c:extLst>
        </c:ser>
        <c:ser>
          <c:idx val="4"/>
          <c:order val="4"/>
          <c:tx>
            <c:strRef>
              <c:f>'Graphique A1'!$O$1</c:f>
              <c:strCache>
                <c:ptCount val="1"/>
                <c:pt idx="0">
                  <c:v>Royaume-Uni</c:v>
                </c:pt>
              </c:strCache>
            </c:strRef>
          </c:tx>
          <c:spPr bwMode="auto">
            <a:prstGeom prst="rect">
              <a:avLst/>
            </a:prstGeom>
            <a:ln w="2540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'Graphique A1'!$J$12:$J$27</c:f>
              <c:numCache>
                <c:formatCode>General</c:formatCod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numCache>
            </c:numRef>
          </c:cat>
          <c:val>
            <c:numRef>
              <c:f>'Graphique A1'!$O$12:$O$27</c:f>
              <c:numCache>
                <c:formatCode>General</c:formatCode>
                <c:ptCount val="16"/>
                <c:pt idx="0">
                  <c:v>95.87331537366039</c:v>
                </c:pt>
                <c:pt idx="1">
                  <c:v>96.903373416552924</c:v>
                </c:pt>
                <c:pt idx="2">
                  <c:v>96.274342044105907</c:v>
                </c:pt>
                <c:pt idx="3">
                  <c:v>95.142051697611151</c:v>
                </c:pt>
                <c:pt idx="4">
                  <c:v>96.277412216494497</c:v>
                </c:pt>
                <c:pt idx="5">
                  <c:v>96.89363228619186</c:v>
                </c:pt>
                <c:pt idx="6">
                  <c:v>95.833660346628989</c:v>
                </c:pt>
                <c:pt idx="7">
                  <c:v>99.030194598595656</c:v>
                </c:pt>
                <c:pt idx="8">
                  <c:v>99.497269717424842</c:v>
                </c:pt>
                <c:pt idx="9">
                  <c:v>100</c:v>
                </c:pt>
                <c:pt idx="10">
                  <c:v>113.67980743899717</c:v>
                </c:pt>
                <c:pt idx="11">
                  <c:v>100.28987486714497</c:v>
                </c:pt>
                <c:pt idx="12">
                  <c:v>102.79440157208788</c:v>
                </c:pt>
                <c:pt idx="13">
                  <c:v>102.46972564707842</c:v>
                </c:pt>
                <c:pt idx="14">
                  <c:v>101.7257711605622</c:v>
                </c:pt>
                <c:pt idx="15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B26-414E-A5AE-21C5423C2868}"/>
            </c:ext>
          </c:extLst>
        </c:ser>
        <c:ser>
          <c:idx val="5"/>
          <c:order val="5"/>
          <c:tx>
            <c:strRef>
              <c:f>'Graphique A1'!$P$1</c:f>
              <c:strCache>
                <c:ptCount val="1"/>
                <c:pt idx="0">
                  <c:v>Etats-Unis</c:v>
                </c:pt>
              </c:strCache>
            </c:strRef>
          </c:tx>
          <c:spPr bwMode="auto">
            <a:prstGeom prst="rect">
              <a:avLst/>
            </a:prstGeom>
            <a:ln w="38100" cap="rnd">
              <a:solidFill>
                <a:schemeClr val="accent6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'Graphique A1'!$J$12:$J$27</c:f>
              <c:numCache>
                <c:formatCode>General</c:formatCod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numCache>
            </c:numRef>
          </c:cat>
          <c:val>
            <c:numRef>
              <c:f>'Graphique A1'!$P$12:$P$27</c:f>
              <c:numCache>
                <c:formatCode>General</c:formatCode>
                <c:ptCount val="16"/>
                <c:pt idx="0">
                  <c:v>92.971849741389946</c:v>
                </c:pt>
                <c:pt idx="1">
                  <c:v>92.866600946508555</c:v>
                </c:pt>
                <c:pt idx="2">
                  <c:v>93.331720701419783</c:v>
                </c:pt>
                <c:pt idx="3">
                  <c:v>93.766221594980266</c:v>
                </c:pt>
                <c:pt idx="4">
                  <c:v>94.490489521387673</c:v>
                </c:pt>
                <c:pt idx="5">
                  <c:v>95.594080761156007</c:v>
                </c:pt>
                <c:pt idx="6">
                  <c:v>96.229002635379018</c:v>
                </c:pt>
                <c:pt idx="7">
                  <c:v>97.247847934228815</c:v>
                </c:pt>
                <c:pt idx="8">
                  <c:v>98.308870245262739</c:v>
                </c:pt>
                <c:pt idx="9">
                  <c:v>100</c:v>
                </c:pt>
                <c:pt idx="10">
                  <c:v>104.54947098493599</c:v>
                </c:pt>
                <c:pt idx="11">
                  <c:v>106.46185117332021</c:v>
                </c:pt>
                <c:pt idx="12">
                  <c:v>105.91494760262673</c:v>
                </c:pt>
                <c:pt idx="13">
                  <c:v>107.4395569301718</c:v>
                </c:pt>
                <c:pt idx="14">
                  <c:v>109.8501680179732</c:v>
                </c:pt>
                <c:pt idx="15">
                  <c:v>111.79297414028011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B26-414E-A5AE-21C5423C2868}"/>
            </c:ext>
          </c:extLst>
        </c:ser>
        <c:ser>
          <c:idx val="7"/>
          <c:order val="6"/>
          <c:tx>
            <c:strRef>
              <c:f>'Graphique A1'!$R$1</c:f>
              <c:strCache>
                <c:ptCount val="1"/>
              </c:strCache>
            </c:strRef>
          </c:tx>
          <c:spPr bwMode="auto">
            <a:prstGeom prst="rect">
              <a:avLst/>
            </a:prstGeom>
            <a:ln w="15875" cap="rnd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'Graphique A1'!$J$12:$J$27</c:f>
              <c:numCache>
                <c:formatCode>General</c:formatCod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numCache>
            </c:numRef>
          </c:cat>
          <c:val>
            <c:numRef>
              <c:f>'Graphique A1'!$R$12:$R$27</c:f>
              <c:numCache>
                <c:formatCode>General</c:formatCode>
                <c:ptCount val="16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B26-414E-A5AE-21C5423C2868}"/>
            </c:ext>
          </c:extLst>
        </c:ser>
        <c:ser>
          <c:idx val="8"/>
          <c:order val="7"/>
          <c:tx>
            <c:strRef>
              <c:f>'Graphique A1'!$S$1</c:f>
              <c:strCache>
                <c:ptCount val="1"/>
                <c:pt idx="0">
                  <c:v>UE 27</c:v>
                </c:pt>
              </c:strCache>
            </c:strRef>
          </c:tx>
          <c:spPr bwMode="auto">
            <a:prstGeom prst="rect">
              <a:avLst/>
            </a:prstGeom>
            <a:ln w="41275" cap="rnd">
              <a:solidFill>
                <a:schemeClr val="accent3">
                  <a:lumMod val="6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'Graphique A1'!$J$12:$J$27</c:f>
              <c:numCache>
                <c:formatCode>General</c:formatCod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numCache>
            </c:numRef>
          </c:cat>
          <c:val>
            <c:numRef>
              <c:f>'Graphique A1'!$S$12:$S$27</c:f>
              <c:numCache>
                <c:formatCode>General</c:formatCode>
                <c:ptCount val="16"/>
                <c:pt idx="0">
                  <c:v>91.428170855519596</c:v>
                </c:pt>
                <c:pt idx="1">
                  <c:v>93.15768409948825</c:v>
                </c:pt>
                <c:pt idx="2">
                  <c:v>93.588044660397102</c:v>
                </c:pt>
                <c:pt idx="3">
                  <c:v>94.419631510932476</c:v>
                </c:pt>
                <c:pt idx="4">
                  <c:v>95.101380110519386</c:v>
                </c:pt>
                <c:pt idx="5">
                  <c:v>96.465262135008103</c:v>
                </c:pt>
                <c:pt idx="6">
                  <c:v>96.797455801565008</c:v>
                </c:pt>
                <c:pt idx="7">
                  <c:v>98.492606317817007</c:v>
                </c:pt>
                <c:pt idx="8">
                  <c:v>99.214717543314251</c:v>
                </c:pt>
                <c:pt idx="9">
                  <c:v>100</c:v>
                </c:pt>
                <c:pt idx="10">
                  <c:v>101.35702392100001</c:v>
                </c:pt>
                <c:pt idx="11">
                  <c:v>101.95469944450369</c:v>
                </c:pt>
                <c:pt idx="12">
                  <c:v>102.34938502223973</c:v>
                </c:pt>
                <c:pt idx="13">
                  <c:v>101.50876516275333</c:v>
                </c:pt>
                <c:pt idx="14">
                  <c:v>101.71836879194151</c:v>
                </c:pt>
                <c:pt idx="15">
                  <c:v>103.11013924504996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5B26-414E-A5AE-21C5423C28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58919120"/>
        <c:axId val="1658916720"/>
      </c:lineChart>
      <c:catAx>
        <c:axId val="1658919120"/>
        <c:scaling>
          <c:orientation val="minMax"/>
        </c:scaling>
        <c:delete val="0"/>
        <c:axPos val="b"/>
        <c:majorGridlines>
          <c:spPr bwMode="auto">
            <a:prstGeom prst="rect">
              <a:avLst/>
            </a:prstGeom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 bwMode="auto">
          <a:prstGeom prst="rect">
            <a:avLst/>
          </a:prstGeom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baseline="0">
                <a:solidFill>
                  <a:sysClr val="windowText" lastClr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658916720"/>
        <c:crosses val="autoZero"/>
        <c:auto val="1"/>
        <c:lblAlgn val="ctr"/>
        <c:lblOffset val="100"/>
        <c:noMultiLvlLbl val="0"/>
      </c:catAx>
      <c:valAx>
        <c:axId val="1658916720"/>
        <c:scaling>
          <c:orientation val="minMax"/>
          <c:max val="114"/>
          <c:min val="90"/>
        </c:scaling>
        <c:delete val="0"/>
        <c:axPos val="l"/>
        <c:majorGridlines>
          <c:spPr bwMode="auto">
            <a:prstGeom prst="rect">
              <a:avLst/>
            </a:prstGeom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prstGeom prst="rect">
            <a:avLst/>
          </a:prstGeom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baseline="0">
                <a:solidFill>
                  <a:sysClr val="windowText" lastClr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658919120"/>
        <c:crosses val="autoZero"/>
        <c:crossBetween val="between"/>
        <c:majorUnit val="2"/>
      </c:valAx>
      <c:spPr>
        <a:prstGeom prst="rect">
          <a:avLst/>
        </a:prstGeom>
        <a:noFill/>
        <a:ln>
          <a:noFill/>
        </a:ln>
        <a:effectLst/>
      </c:spPr>
    </c:plotArea>
    <c:legend>
      <c:legendPos val="b"/>
      <c:legendEntry>
        <c:idx val="6"/>
        <c:delete val="1"/>
      </c:legendEntry>
      <c:overlay val="0"/>
      <c:spPr>
        <a:prstGeom prst="rect">
          <a:avLst/>
        </a:prstGeom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baseline="0">
              <a:solidFill>
                <a:sysClr val="windowText" lastClr="000000"/>
              </a:solidFill>
              <a:latin typeface="Calibri"/>
              <a:ea typeface="Calibri"/>
              <a:cs typeface="Calibri"/>
            </a:defRPr>
          </a:pPr>
          <a:endParaRPr lang="fr-FR"/>
        </a:p>
      </c:txPr>
    </c:legend>
    <c:plotVisOnly val="1"/>
    <c:dispBlanksAs val="gap"/>
    <c:showDLblsOverMax val="0"/>
  </c:chart>
  <c:spPr bwMode="auto">
    <a:xfrm>
      <a:off x="0" y="0"/>
      <a:ext cx="0" cy="0"/>
    </a:xfrm>
    <a:prstGeom prst="rect">
      <a:avLst/>
    </a:prstGeom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'Graphique A2'!$B$1</c:f>
              <c:strCache>
                <c:ptCount val="1"/>
                <c:pt idx="0">
                  <c:v>Comptes de la Nation 2023</c:v>
                </c:pt>
              </c:strCache>
            </c:strRef>
          </c:tx>
          <c:spPr bwMode="auto">
            <a:prstGeom prst="rect">
              <a:avLst/>
            </a:prstGeom>
            <a:ln w="412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'Graphique A2'!$A$9:$A$24</c:f>
              <c:numCache>
                <c:formatCode>General</c:formatCod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numCache>
            </c:numRef>
          </c:cat>
          <c:val>
            <c:numRef>
              <c:f>'Graphique A2'!$B$9:$B$24</c:f>
              <c:numCache>
                <c:formatCode>General</c:formatCode>
                <c:ptCount val="16"/>
                <c:pt idx="0">
                  <c:v>93.421827924138697</c:v>
                </c:pt>
                <c:pt idx="1">
                  <c:v>94.572781469865305</c:v>
                </c:pt>
                <c:pt idx="2">
                  <c:v>94.810304212265009</c:v>
                </c:pt>
                <c:pt idx="3">
                  <c:v>95.74989477792414</c:v>
                </c:pt>
                <c:pt idx="4">
                  <c:v>96.705247670017428</c:v>
                </c:pt>
                <c:pt idx="5">
                  <c:v>97.730911127196435</c:v>
                </c:pt>
                <c:pt idx="6">
                  <c:v>98.086226919261989</c:v>
                </c:pt>
                <c:pt idx="7">
                  <c:v>99.287922537117893</c:v>
                </c:pt>
                <c:pt idx="8">
                  <c:v>99.740555254706422</c:v>
                </c:pt>
                <c:pt idx="9">
                  <c:v>100</c:v>
                </c:pt>
                <c:pt idx="10">
                  <c:v>100.75401750818548</c:v>
                </c:pt>
                <c:pt idx="11">
                  <c:v>99.452971935338695</c:v>
                </c:pt>
                <c:pt idx="12">
                  <c:v>97.946567984993422</c:v>
                </c:pt>
                <c:pt idx="13">
                  <c:v>97.266253847372255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35-4603-82A0-A348CD1D3F90}"/>
            </c:ext>
          </c:extLst>
        </c:ser>
        <c:ser>
          <c:idx val="0"/>
          <c:order val="1"/>
          <c:tx>
            <c:strRef>
              <c:f>'Graphique A2'!$C$1</c:f>
              <c:strCache>
                <c:ptCount val="1"/>
                <c:pt idx="0">
                  <c:v>Comptes de la Nation 2024</c:v>
                </c:pt>
              </c:strCache>
            </c:strRef>
          </c:tx>
          <c:spPr bwMode="auto">
            <a:prstGeom prst="rect">
              <a:avLst/>
            </a:prstGeom>
            <a:ln w="41275" cap="rnd">
              <a:solidFill>
                <a:schemeClr val="accent5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'Graphique A2'!$A$9:$A$24</c:f>
              <c:numCache>
                <c:formatCode>General</c:formatCod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numCache>
            </c:numRef>
          </c:cat>
          <c:val>
            <c:numRef>
              <c:f>'Graphique A2'!$C$9:$C$24</c:f>
              <c:numCache>
                <c:formatCode>General</c:formatCode>
                <c:ptCount val="16"/>
                <c:pt idx="0">
                  <c:v>93.407621448739235</c:v>
                </c:pt>
                <c:pt idx="1">
                  <c:v>94.557368583606078</c:v>
                </c:pt>
                <c:pt idx="2">
                  <c:v>94.801021896299105</c:v>
                </c:pt>
                <c:pt idx="3">
                  <c:v>95.747132201750887</c:v>
                </c:pt>
                <c:pt idx="4">
                  <c:v>96.682898116989065</c:v>
                </c:pt>
                <c:pt idx="5">
                  <c:v>97.72127994801312</c:v>
                </c:pt>
                <c:pt idx="6">
                  <c:v>98.087122415445577</c:v>
                </c:pt>
                <c:pt idx="7">
                  <c:v>99.268270491865778</c:v>
                </c:pt>
                <c:pt idx="8">
                  <c:v>99.72547585510199</c:v>
                </c:pt>
                <c:pt idx="9">
                  <c:v>100</c:v>
                </c:pt>
                <c:pt idx="10">
                  <c:v>100.74655182802911</c:v>
                </c:pt>
                <c:pt idx="11">
                  <c:v>99.417900846902498</c:v>
                </c:pt>
                <c:pt idx="12">
                  <c:v>97.801164926648028</c:v>
                </c:pt>
                <c:pt idx="13">
                  <c:v>97.186427330389733</c:v>
                </c:pt>
                <c:pt idx="14">
                  <c:v>97.530215094338416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35-4603-82A0-A348CD1D3F90}"/>
            </c:ext>
          </c:extLst>
        </c:ser>
        <c:ser>
          <c:idx val="4"/>
          <c:order val="2"/>
          <c:tx>
            <c:strRef>
              <c:f>'Graphique A2'!$D$1</c:f>
              <c:strCache>
                <c:ptCount val="1"/>
                <c:pt idx="0">
                  <c:v>Comptes de la Nation 2025</c:v>
                </c:pt>
              </c:strCache>
            </c:strRef>
          </c:tx>
          <c:spPr bwMode="auto">
            <a:prstGeom prst="rect">
              <a:avLst/>
            </a:prstGeom>
            <a:ln w="412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'Graphique A2'!$A$9:$A$24</c:f>
              <c:numCache>
                <c:formatCode>General</c:formatCod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numCache>
            </c:numRef>
          </c:cat>
          <c:val>
            <c:numRef>
              <c:f>'Graphique A2'!$D$9:$D$24</c:f>
              <c:numCache>
                <c:formatCode>General</c:formatCode>
                <c:ptCount val="16"/>
                <c:pt idx="0">
                  <c:v>93.39728904848522</c:v>
                </c:pt>
                <c:pt idx="1">
                  <c:v>94.546179378254678</c:v>
                </c:pt>
                <c:pt idx="2">
                  <c:v>94.78405130936639</c:v>
                </c:pt>
                <c:pt idx="3">
                  <c:v>95.743241823595184</c:v>
                </c:pt>
                <c:pt idx="4">
                  <c:v>96.676304554920691</c:v>
                </c:pt>
                <c:pt idx="5">
                  <c:v>97.714426937222456</c:v>
                </c:pt>
                <c:pt idx="6">
                  <c:v>98.074375986422353</c:v>
                </c:pt>
                <c:pt idx="7">
                  <c:v>99.265115709747093</c:v>
                </c:pt>
                <c:pt idx="8">
                  <c:v>99.713081387503394</c:v>
                </c:pt>
                <c:pt idx="9">
                  <c:v>100</c:v>
                </c:pt>
                <c:pt idx="10">
                  <c:v>100.73210638640211</c:v>
                </c:pt>
                <c:pt idx="11">
                  <c:v>99.402203883702029</c:v>
                </c:pt>
                <c:pt idx="12">
                  <c:v>97.791339419193079</c:v>
                </c:pt>
                <c:pt idx="13">
                  <c:v>97.591476282365747</c:v>
                </c:pt>
                <c:pt idx="14">
                  <c:v>98.066571228573466</c:v>
                </c:pt>
                <c:pt idx="15">
                  <c:v>99.168386936631109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F35-4603-82A0-A348CD1D3F90}"/>
            </c:ext>
          </c:extLst>
        </c:ser>
        <c:ser>
          <c:idx val="2"/>
          <c:order val="3"/>
          <c:tx>
            <c:strRef>
              <c:f>'Graphique A2'!$E$1</c:f>
              <c:strCache>
                <c:ptCount val="1"/>
                <c:pt idx="0">
                  <c:v>Tendance </c:v>
                </c:pt>
              </c:strCache>
            </c:strRef>
          </c:tx>
          <c:spPr bwMode="auto">
            <a:prstGeom prst="rect">
              <a:avLst/>
            </a:prstGeom>
            <a:ln w="31750" cap="rnd">
              <a:solidFill>
                <a:srgbClr val="002060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'Graphique A2'!$A$9:$A$24</c:f>
              <c:numCache>
                <c:formatCode>General</c:formatCod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numCache>
            </c:numRef>
          </c:cat>
          <c:val>
            <c:numRef>
              <c:f>'Graphique A2'!$E$9:$E$24</c:f>
              <c:numCache>
                <c:formatCode>General</c:formatCode>
                <c:ptCount val="16"/>
                <c:pt idx="2">
                  <c:v>94.78405130936639</c:v>
                </c:pt>
                <c:pt idx="3">
                  <c:v>95.743241823595184</c:v>
                </c:pt>
                <c:pt idx="4">
                  <c:v>96.676304554920691</c:v>
                </c:pt>
                <c:pt idx="5">
                  <c:v>97.714426937222456</c:v>
                </c:pt>
                <c:pt idx="6">
                  <c:v>98.074375986422353</c:v>
                </c:pt>
                <c:pt idx="7">
                  <c:v>99.265115709747093</c:v>
                </c:pt>
                <c:pt idx="8">
                  <c:v>99.713081387503394</c:v>
                </c:pt>
                <c:pt idx="9">
                  <c:v>100</c:v>
                </c:pt>
                <c:pt idx="10">
                  <c:v>100.70348541682048</c:v>
                </c:pt>
                <c:pt idx="11">
                  <c:v>101.41191975095775</c:v>
                </c:pt>
                <c:pt idx="12">
                  <c:v>102.12533781732343</c:v>
                </c:pt>
                <c:pt idx="13">
                  <c:v>102.84377467574694</c:v>
                </c:pt>
                <c:pt idx="14">
                  <c:v>103.56726563269854</c:v>
                </c:pt>
                <c:pt idx="15">
                  <c:v>104.2958462430243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F35-4603-82A0-A348CD1D3F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26841232"/>
        <c:axId val="1326842672"/>
      </c:lineChart>
      <c:catAx>
        <c:axId val="1326841232"/>
        <c:scaling>
          <c:orientation val="minMax"/>
        </c:scaling>
        <c:delete val="0"/>
        <c:axPos val="b"/>
        <c:majorGridlines>
          <c:spPr bwMode="auto">
            <a:prstGeom prst="rect">
              <a:avLst/>
            </a:prstGeom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 bwMode="auto">
          <a:prstGeom prst="rect">
            <a:avLst/>
          </a:prstGeom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baseline="0">
                <a:solidFill>
                  <a:sysClr val="windowText" lastClr="000000"/>
                </a:solidFill>
                <a:latin typeface="Arial"/>
                <a:ea typeface="+mn-ea"/>
                <a:cs typeface="Arial"/>
              </a:defRPr>
            </a:pPr>
            <a:endParaRPr lang="fr-FR"/>
          </a:p>
        </c:txPr>
        <c:crossAx val="1326842672"/>
        <c:crosses val="autoZero"/>
        <c:auto val="1"/>
        <c:lblAlgn val="ctr"/>
        <c:lblOffset val="100"/>
        <c:noMultiLvlLbl val="0"/>
      </c:catAx>
      <c:valAx>
        <c:axId val="1326842672"/>
        <c:scaling>
          <c:orientation val="minMax"/>
          <c:max val="106"/>
          <c:min val="92"/>
        </c:scaling>
        <c:delete val="0"/>
        <c:axPos val="l"/>
        <c:majorGridlines>
          <c:spPr bwMode="auto">
            <a:prstGeom prst="rect">
              <a:avLst/>
            </a:prstGeom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prstGeom prst="rect">
            <a:avLst/>
          </a:prstGeom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baseline="0">
                <a:solidFill>
                  <a:sysClr val="windowText" lastClr="000000"/>
                </a:solidFill>
                <a:latin typeface="Arial"/>
                <a:ea typeface="+mn-ea"/>
                <a:cs typeface="Arial"/>
              </a:defRPr>
            </a:pPr>
            <a:endParaRPr lang="fr-FR"/>
          </a:p>
        </c:txPr>
        <c:crossAx val="1326841232"/>
        <c:crosses val="autoZero"/>
        <c:crossBetween val="between"/>
      </c:valAx>
      <c:spPr>
        <a:prstGeom prst="rect">
          <a:avLst/>
        </a:prstGeom>
        <a:noFill/>
        <a:ln>
          <a:noFill/>
        </a:ln>
        <a:effectLst/>
      </c:spPr>
    </c:plotArea>
    <c:legend>
      <c:legendPos val="b"/>
      <c:overlay val="0"/>
      <c:spPr>
        <a:prstGeom prst="rect">
          <a:avLst/>
        </a:prstGeom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baseline="0">
              <a:solidFill>
                <a:sysClr val="windowText" lastClr="000000"/>
              </a:solidFill>
              <a:latin typeface="Arial"/>
              <a:ea typeface="+mn-ea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 bwMode="auto">
    <a:xfrm>
      <a:off x="0" y="0"/>
      <a:ext cx="0" cy="0"/>
    </a:xfrm>
    <a:prstGeom prst="rect">
      <a:avLst/>
    </a:prstGeom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'Graphique A3'!$F$1</c:f>
              <c:strCache>
                <c:ptCount val="1"/>
                <c:pt idx="0">
                  <c:v>France </c:v>
                </c:pt>
              </c:strCache>
            </c:strRef>
          </c:tx>
          <c:spPr bwMode="auto">
            <a:prstGeom prst="rect">
              <a:avLst/>
            </a:prstGeom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'Graphique A3'!$A$37:$A$52</c:f>
              <c:numCache>
                <c:formatCode>General</c:formatCod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numCache>
            </c:numRef>
          </c:cat>
          <c:val>
            <c:numRef>
              <c:f>'Graphique A3'!$F$37:$F$52</c:f>
              <c:numCache>
                <c:formatCode>General</c:formatCode>
                <c:ptCount val="16"/>
                <c:pt idx="0">
                  <c:v>100</c:v>
                </c:pt>
                <c:pt idx="1">
                  <c:v>100.87995769434164</c:v>
                </c:pt>
                <c:pt idx="2">
                  <c:v>103.3707033315706</c:v>
                </c:pt>
                <c:pt idx="3">
                  <c:v>104.6853516657853</c:v>
                </c:pt>
                <c:pt idx="4">
                  <c:v>105.38656795346377</c:v>
                </c:pt>
                <c:pt idx="5">
                  <c:v>105.76414595452141</c:v>
                </c:pt>
                <c:pt idx="6">
                  <c:v>106.61660497091485</c:v>
                </c:pt>
                <c:pt idx="7">
                  <c:v>107.53675304071919</c:v>
                </c:pt>
                <c:pt idx="8">
                  <c:v>108.38815441565308</c:v>
                </c:pt>
                <c:pt idx="9">
                  <c:v>107.44791115811741</c:v>
                </c:pt>
                <c:pt idx="10">
                  <c:v>112.12374405076679</c:v>
                </c:pt>
                <c:pt idx="11">
                  <c:v>112.57218402961395</c:v>
                </c:pt>
                <c:pt idx="12">
                  <c:v>117.62876784769965</c:v>
                </c:pt>
                <c:pt idx="13">
                  <c:v>122.081438392385</c:v>
                </c:pt>
                <c:pt idx="14">
                  <c:v>125.37704918032786</c:v>
                </c:pt>
                <c:pt idx="15">
                  <c:v>127.15071390798521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CE-40C2-86FC-23C392B2A3D8}"/>
            </c:ext>
          </c:extLst>
        </c:ser>
        <c:ser>
          <c:idx val="1"/>
          <c:order val="1"/>
          <c:tx>
            <c:strRef>
              <c:f>'Graphique A3'!$G$1</c:f>
              <c:strCache>
                <c:ptCount val="1"/>
                <c:pt idx="0">
                  <c:v>Allemagne</c:v>
                </c:pt>
              </c:strCache>
            </c:strRef>
          </c:tx>
          <c:spPr bwMode="auto">
            <a:prstGeom prst="rect">
              <a:avLst/>
            </a:prstGeom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'Graphique A3'!$A$37:$A$52</c:f>
              <c:numCache>
                <c:formatCode>General</c:formatCod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numCache>
            </c:numRef>
          </c:cat>
          <c:val>
            <c:numRef>
              <c:f>'Graphique A3'!$G$37:$G$52</c:f>
              <c:numCache>
                <c:formatCode>General</c:formatCode>
                <c:ptCount val="16"/>
                <c:pt idx="0">
                  <c:v>100</c:v>
                </c:pt>
                <c:pt idx="1">
                  <c:v>100.20479011750791</c:v>
                </c:pt>
                <c:pt idx="2">
                  <c:v>103.57232814604711</c:v>
                </c:pt>
                <c:pt idx="3">
                  <c:v>105.94329394500235</c:v>
                </c:pt>
                <c:pt idx="4">
                  <c:v>107.45786470710632</c:v>
                </c:pt>
                <c:pt idx="5">
                  <c:v>109.51343182241303</c:v>
                </c:pt>
                <c:pt idx="6">
                  <c:v>110.8878253917843</c:v>
                </c:pt>
                <c:pt idx="7">
                  <c:v>112.1220417684229</c:v>
                </c:pt>
                <c:pt idx="8">
                  <c:v>115.63413752696768</c:v>
                </c:pt>
                <c:pt idx="9">
                  <c:v>119.16047003164938</c:v>
                </c:pt>
                <c:pt idx="10">
                  <c:v>123.05367253293618</c:v>
                </c:pt>
                <c:pt idx="11">
                  <c:v>122.32978874859002</c:v>
                </c:pt>
                <c:pt idx="12">
                  <c:v>126.97972906376967</c:v>
                </c:pt>
                <c:pt idx="13">
                  <c:v>136.59610351209577</c:v>
                </c:pt>
                <c:pt idx="14">
                  <c:v>144.24014105330019</c:v>
                </c:pt>
                <c:pt idx="15">
                  <c:v>150.78685400764402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CE-40C2-86FC-23C392B2A3D8}"/>
            </c:ext>
          </c:extLst>
        </c:ser>
        <c:ser>
          <c:idx val="2"/>
          <c:order val="2"/>
          <c:tx>
            <c:strRef>
              <c:f>'Graphique A3'!$H$1</c:f>
              <c:strCache>
                <c:ptCount val="1"/>
                <c:pt idx="0">
                  <c:v>Zone euro</c:v>
                </c:pt>
              </c:strCache>
            </c:strRef>
          </c:tx>
          <c:spPr bwMode="auto">
            <a:prstGeom prst="rect">
              <a:avLst/>
            </a:prstGeom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'Graphique A3'!$A$37:$A$52</c:f>
              <c:numCache>
                <c:formatCode>General</c:formatCod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numCache>
            </c:numRef>
          </c:cat>
          <c:val>
            <c:numRef>
              <c:f>'Graphique A3'!$H$37:$H$52</c:f>
              <c:numCache>
                <c:formatCode>General</c:formatCode>
                <c:ptCount val="16"/>
                <c:pt idx="0">
                  <c:v>100</c:v>
                </c:pt>
                <c:pt idx="1">
                  <c:v>100.49361755643589</c:v>
                </c:pt>
                <c:pt idx="2">
                  <c:v>102.67978788069337</c:v>
                </c:pt>
                <c:pt idx="3">
                  <c:v>104.01182166886748</c:v>
                </c:pt>
                <c:pt idx="4">
                  <c:v>104.54002389486259</c:v>
                </c:pt>
                <c:pt idx="5">
                  <c:v>104.80202896728079</c:v>
                </c:pt>
                <c:pt idx="6">
                  <c:v>105.57966002221804</c:v>
                </c:pt>
                <c:pt idx="7">
                  <c:v>106.3206103670167</c:v>
                </c:pt>
                <c:pt idx="8">
                  <c:v>108.36739399274768</c:v>
                </c:pt>
                <c:pt idx="9">
                  <c:v>110.40264939529227</c:v>
                </c:pt>
                <c:pt idx="10">
                  <c:v>114.43543146995326</c:v>
                </c:pt>
                <c:pt idx="11">
                  <c:v>114.37255025257289</c:v>
                </c:pt>
                <c:pt idx="12">
                  <c:v>118.17686390408517</c:v>
                </c:pt>
                <c:pt idx="13">
                  <c:v>125.57379110859586</c:v>
                </c:pt>
                <c:pt idx="14">
                  <c:v>131.23624473369804</c:v>
                </c:pt>
                <c:pt idx="15">
                  <c:v>135.28369909241442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0CE-40C2-86FC-23C392B2A3D8}"/>
            </c:ext>
          </c:extLst>
        </c:ser>
        <c:ser>
          <c:idx val="3"/>
          <c:order val="3"/>
          <c:tx>
            <c:strRef>
              <c:f>'Graphique A3'!$J$1</c:f>
              <c:strCache>
                <c:ptCount val="1"/>
                <c:pt idx="0">
                  <c:v>base</c:v>
                </c:pt>
              </c:strCache>
            </c:strRef>
          </c:tx>
          <c:spPr bwMode="auto">
            <a:prstGeom prst="rect">
              <a:avLst/>
            </a:prstGeom>
            <a:ln w="19050" cap="rnd">
              <a:solidFill>
                <a:schemeClr val="tx1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'Graphique A3'!$A$37:$A$52</c:f>
              <c:numCache>
                <c:formatCode>General</c:formatCod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numCache>
            </c:numRef>
          </c:cat>
          <c:val>
            <c:numRef>
              <c:f>'Graphique A3'!$J$37:$J$52</c:f>
              <c:numCache>
                <c:formatCode>General</c:formatCode>
                <c:ptCount val="16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0CE-40C2-86FC-23C392B2A3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77779967"/>
        <c:axId val="577789951"/>
      </c:lineChart>
      <c:catAx>
        <c:axId val="577779967"/>
        <c:scaling>
          <c:orientation val="minMax"/>
        </c:scaling>
        <c:delete val="0"/>
        <c:axPos val="b"/>
        <c:majorGridlines>
          <c:spPr bwMode="auto">
            <a:prstGeom prst="rect">
              <a:avLst/>
            </a:prstGeom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 bwMode="auto">
          <a:prstGeom prst="rect">
            <a:avLst/>
          </a:prstGeom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77789951"/>
        <c:crosses val="autoZero"/>
        <c:auto val="1"/>
        <c:lblAlgn val="ctr"/>
        <c:lblOffset val="100"/>
        <c:noMultiLvlLbl val="0"/>
      </c:catAx>
      <c:valAx>
        <c:axId val="577789951"/>
        <c:scaling>
          <c:orientation val="minMax"/>
          <c:max val="160"/>
          <c:min val="90"/>
        </c:scaling>
        <c:delete val="0"/>
        <c:axPos val="l"/>
        <c:majorGridlines>
          <c:spPr bwMode="auto">
            <a:prstGeom prst="rect">
              <a:avLst/>
            </a:prstGeom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prstGeom prst="rect">
            <a:avLst/>
          </a:prstGeom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77779967"/>
        <c:crosses val="autoZero"/>
        <c:crossBetween val="between"/>
        <c:majorUnit val="5"/>
      </c:valAx>
      <c:spPr>
        <a:prstGeom prst="rect">
          <a:avLst/>
        </a:prstGeom>
        <a:noFill/>
        <a:ln>
          <a:noFill/>
        </a:ln>
        <a:effectLst/>
      </c:spPr>
    </c:plotArea>
    <c:legend>
      <c:legendPos val="b"/>
      <c:legendEntry>
        <c:idx val="3"/>
        <c:delete val="1"/>
      </c:legendEntry>
      <c:overlay val="0"/>
      <c:spPr>
        <a:prstGeom prst="rect">
          <a:avLst/>
        </a:prstGeom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 bwMode="auto">
    <a:xfrm>
      <a:off x="0" y="0"/>
      <a:ext cx="0" cy="0"/>
    </a:xfrm>
    <a:prstGeom prst="rect">
      <a:avLst/>
    </a:prstGeom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'Graphique A4'!$F$1</c:f>
              <c:strCache>
                <c:ptCount val="1"/>
                <c:pt idx="0">
                  <c:v>France</c:v>
                </c:pt>
              </c:strCache>
            </c:strRef>
          </c:tx>
          <c:spPr bwMode="auto">
            <a:prstGeom prst="rect">
              <a:avLst/>
            </a:prstGeom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'Graphique A4'!$A$18:$A$33</c:f>
              <c:numCache>
                <c:formatCode>General</c:formatCod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numCache>
            </c:numRef>
          </c:cat>
          <c:val>
            <c:numRef>
              <c:f>'Graphique A4'!$F$18:$F$33</c:f>
              <c:numCache>
                <c:formatCode>General</c:formatCode>
                <c:ptCount val="16"/>
                <c:pt idx="0">
                  <c:v>100</c:v>
                </c:pt>
                <c:pt idx="1">
                  <c:v>100.00710108787692</c:v>
                </c:pt>
                <c:pt idx="2">
                  <c:v>98.085400795613666</c:v>
                </c:pt>
                <c:pt idx="3">
                  <c:v>101.16789549533249</c:v>
                </c:pt>
                <c:pt idx="4">
                  <c:v>101.67601237923893</c:v>
                </c:pt>
                <c:pt idx="5">
                  <c:v>97.275176396372984</c:v>
                </c:pt>
                <c:pt idx="6">
                  <c:v>97.73772958765538</c:v>
                </c:pt>
                <c:pt idx="7">
                  <c:v>99.107373798833962</c:v>
                </c:pt>
                <c:pt idx="8">
                  <c:v>99.503351859390662</c:v>
                </c:pt>
                <c:pt idx="9">
                  <c:v>94.768151912697462</c:v>
                </c:pt>
                <c:pt idx="10">
                  <c:v>95.550409698724195</c:v>
                </c:pt>
                <c:pt idx="11">
                  <c:v>96.509319205086697</c:v>
                </c:pt>
                <c:pt idx="12">
                  <c:v>95.485711978902955</c:v>
                </c:pt>
                <c:pt idx="13">
                  <c:v>93.841751770286606</c:v>
                </c:pt>
                <c:pt idx="14">
                  <c:v>91.544870850180175</c:v>
                </c:pt>
                <c:pt idx="15">
                  <c:v>91.105585881091784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44-4636-8FF9-36DFC640AFD2}"/>
            </c:ext>
          </c:extLst>
        </c:ser>
        <c:ser>
          <c:idx val="1"/>
          <c:order val="1"/>
          <c:tx>
            <c:strRef>
              <c:f>'Graphique A4'!$G$1</c:f>
              <c:strCache>
                <c:ptCount val="1"/>
                <c:pt idx="0">
                  <c:v>Allemagne</c:v>
                </c:pt>
              </c:strCache>
            </c:strRef>
          </c:tx>
          <c:spPr bwMode="auto">
            <a:prstGeom prst="rect">
              <a:avLst/>
            </a:prstGeom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'Graphique A4'!$A$18:$A$33</c:f>
              <c:numCache>
                <c:formatCode>General</c:formatCod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numCache>
            </c:numRef>
          </c:cat>
          <c:val>
            <c:numRef>
              <c:f>'Graphique A4'!$G$18:$G$33</c:f>
              <c:numCache>
                <c:formatCode>General</c:formatCode>
                <c:ptCount val="16"/>
                <c:pt idx="0">
                  <c:v>100</c:v>
                </c:pt>
                <c:pt idx="1">
                  <c:v>99.135391873233942</c:v>
                </c:pt>
                <c:pt idx="2">
                  <c:v>98.101438322322167</c:v>
                </c:pt>
                <c:pt idx="3">
                  <c:v>102.32441991053045</c:v>
                </c:pt>
                <c:pt idx="4">
                  <c:v>103.85250004485371</c:v>
                </c:pt>
                <c:pt idx="5">
                  <c:v>100.79484801245661</c:v>
                </c:pt>
                <c:pt idx="6">
                  <c:v>101.78575208378228</c:v>
                </c:pt>
                <c:pt idx="7">
                  <c:v>103.485878944178</c:v>
                </c:pt>
                <c:pt idx="8">
                  <c:v>106.92257000252592</c:v>
                </c:pt>
                <c:pt idx="9">
                  <c:v>106.49177282212068</c:v>
                </c:pt>
                <c:pt idx="10">
                  <c:v>107.18074592622501</c:v>
                </c:pt>
                <c:pt idx="11">
                  <c:v>106.61176908867951</c:v>
                </c:pt>
                <c:pt idx="12">
                  <c:v>104.15188090242032</c:v>
                </c:pt>
                <c:pt idx="13">
                  <c:v>106.53858194953767</c:v>
                </c:pt>
                <c:pt idx="14">
                  <c:v>107.1960264251837</c:v>
                </c:pt>
                <c:pt idx="15">
                  <c:v>110.14172561989335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44-4636-8FF9-36DFC640AFD2}"/>
            </c:ext>
          </c:extLst>
        </c:ser>
        <c:ser>
          <c:idx val="2"/>
          <c:order val="2"/>
          <c:tx>
            <c:strRef>
              <c:f>'Graphique A4'!$H$1</c:f>
              <c:strCache>
                <c:ptCount val="1"/>
                <c:pt idx="0">
                  <c:v>Zone euro</c:v>
                </c:pt>
              </c:strCache>
            </c:strRef>
          </c:tx>
          <c:spPr bwMode="auto">
            <a:prstGeom prst="rect">
              <a:avLst/>
            </a:prstGeom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'Graphique A4'!$A$18:$A$33</c:f>
              <c:numCache>
                <c:formatCode>General</c:formatCod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numCache>
            </c:numRef>
          </c:cat>
          <c:val>
            <c:numRef>
              <c:f>'Graphique A4'!$H$18:$H$33</c:f>
              <c:numCache>
                <c:formatCode>General</c:formatCode>
                <c:ptCount val="16"/>
                <c:pt idx="0">
                  <c:v>100</c:v>
                </c:pt>
                <c:pt idx="1">
                  <c:v>99.161491116972527</c:v>
                </c:pt>
                <c:pt idx="2">
                  <c:v>94.722729060794393</c:v>
                </c:pt>
                <c:pt idx="3">
                  <c:v>100.30663438150951</c:v>
                </c:pt>
                <c:pt idx="4">
                  <c:v>100.82442212617903</c:v>
                </c:pt>
                <c:pt idx="5">
                  <c:v>92.493478978498317</c:v>
                </c:pt>
                <c:pt idx="6">
                  <c:v>93.472383713267263</c:v>
                </c:pt>
                <c:pt idx="7">
                  <c:v>95.624716218444817</c:v>
                </c:pt>
                <c:pt idx="8">
                  <c:v>99.356680105660843</c:v>
                </c:pt>
                <c:pt idx="9">
                  <c:v>96.735988370979868</c:v>
                </c:pt>
                <c:pt idx="10">
                  <c:v>99.195787698977753</c:v>
                </c:pt>
                <c:pt idx="11">
                  <c:v>98.569403360639569</c:v>
                </c:pt>
                <c:pt idx="12">
                  <c:v>93.886671254959836</c:v>
                </c:pt>
                <c:pt idx="13">
                  <c:v>95.573733812831861</c:v>
                </c:pt>
                <c:pt idx="14">
                  <c:v>94.441678375570319</c:v>
                </c:pt>
                <c:pt idx="15">
                  <c:v>96.574198777550691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D44-4636-8FF9-36DFC640AFD2}"/>
            </c:ext>
          </c:extLst>
        </c:ser>
        <c:ser>
          <c:idx val="3"/>
          <c:order val="3"/>
          <c:tx>
            <c:strRef>
              <c:f>'Graphique A4'!$J$1</c:f>
              <c:strCache>
                <c:ptCount val="1"/>
                <c:pt idx="0">
                  <c:v>base</c:v>
                </c:pt>
              </c:strCache>
            </c:strRef>
          </c:tx>
          <c:spPr bwMode="auto">
            <a:prstGeom prst="rect">
              <a:avLst/>
            </a:prstGeom>
            <a:ln w="19050" cap="rnd">
              <a:solidFill>
                <a:schemeClr val="tx1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'Graphique A4'!$A$18:$A$33</c:f>
              <c:numCache>
                <c:formatCode>General</c:formatCod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numCache>
            </c:numRef>
          </c:cat>
          <c:val>
            <c:numRef>
              <c:f>'Graphique A4'!$J$18:$J$33</c:f>
              <c:numCache>
                <c:formatCode>General</c:formatCode>
                <c:ptCount val="16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D44-4636-8FF9-36DFC640AF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80226944"/>
        <c:axId val="1180227360"/>
      </c:lineChart>
      <c:catAx>
        <c:axId val="1180226944"/>
        <c:scaling>
          <c:orientation val="minMax"/>
        </c:scaling>
        <c:delete val="0"/>
        <c:axPos val="b"/>
        <c:majorGridlines>
          <c:spPr bwMode="auto">
            <a:prstGeom prst="rect">
              <a:avLst/>
            </a:prstGeom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 bwMode="auto">
          <a:prstGeom prst="rect">
            <a:avLst/>
          </a:prstGeom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180227360"/>
        <c:crosses val="autoZero"/>
        <c:auto val="1"/>
        <c:lblAlgn val="ctr"/>
        <c:lblOffset val="100"/>
        <c:noMultiLvlLbl val="0"/>
      </c:catAx>
      <c:valAx>
        <c:axId val="1180227360"/>
        <c:scaling>
          <c:orientation val="minMax"/>
          <c:max val="112"/>
          <c:min val="90"/>
        </c:scaling>
        <c:delete val="0"/>
        <c:axPos val="l"/>
        <c:majorGridlines>
          <c:spPr bwMode="auto">
            <a:prstGeom prst="rect">
              <a:avLst/>
            </a:prstGeom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prstGeom prst="rect">
            <a:avLst/>
          </a:prstGeom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180226944"/>
        <c:crosses val="autoZero"/>
        <c:crossBetween val="between"/>
        <c:majorUnit val="2"/>
      </c:valAx>
      <c:spPr>
        <a:prstGeom prst="rect">
          <a:avLst/>
        </a:prstGeom>
        <a:noFill/>
        <a:ln>
          <a:noFill/>
        </a:ln>
        <a:effectLst/>
      </c:spPr>
    </c:plotArea>
    <c:legend>
      <c:legendPos val="b"/>
      <c:legendEntry>
        <c:idx val="3"/>
        <c:delete val="1"/>
      </c:legendEntry>
      <c:overlay val="0"/>
      <c:spPr>
        <a:prstGeom prst="rect">
          <a:avLst/>
        </a:prstGeom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 bwMode="auto">
    <a:xfrm>
      <a:off x="0" y="0"/>
      <a:ext cx="0" cy="0"/>
    </a:xfrm>
    <a:prstGeom prst="rect">
      <a:avLst/>
    </a:prstGeom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'Graphique A5'!$G$4</c:f>
              <c:strCache>
                <c:ptCount val="1"/>
                <c:pt idx="0">
                  <c:v>France</c:v>
                </c:pt>
              </c:strCache>
            </c:strRef>
          </c:tx>
          <c:spPr>
            <a:prstGeom prst="rect">
              <a:avLst/>
            </a:prstGeom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'Graphique A5'!$H$3:$I$3</c:f>
              <c:strCache>
                <c:ptCount val="2"/>
                <c:pt idx="0">
                  <c:v>Moins de 50 employés</c:v>
                </c:pt>
                <c:pt idx="1">
                  <c:v>50+ employés</c:v>
                </c:pt>
              </c:strCache>
            </c:strRef>
          </c:cat>
          <c:val>
            <c:numRef>
              <c:f>'Graphique A5'!$H$4:$I$4</c:f>
              <c:numCache>
                <c:formatCode>General</c:formatCode>
                <c:ptCount val="2"/>
                <c:pt idx="0">
                  <c:v>21.01</c:v>
                </c:pt>
                <c:pt idx="1">
                  <c:v>37.43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B5-4CA4-B393-7BD0641C2A3C}"/>
            </c:ext>
          </c:extLst>
        </c:ser>
        <c:ser>
          <c:idx val="1"/>
          <c:order val="1"/>
          <c:tx>
            <c:strRef>
              <c:f>'Graphique A5'!$G$5</c:f>
              <c:strCache>
                <c:ptCount val="1"/>
                <c:pt idx="0">
                  <c:v>UE</c:v>
                </c:pt>
              </c:strCache>
            </c:strRef>
          </c:tx>
          <c:spPr>
            <a:prstGeom prst="rect">
              <a:avLst/>
            </a:prstGeom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'Graphique A5'!$H$3:$I$3</c:f>
              <c:strCache>
                <c:ptCount val="2"/>
                <c:pt idx="0">
                  <c:v>Moins de 50 employés</c:v>
                </c:pt>
                <c:pt idx="1">
                  <c:v>50+ employés</c:v>
                </c:pt>
              </c:strCache>
            </c:strRef>
          </c:cat>
          <c:val>
            <c:numRef>
              <c:f>'Graphique A5'!$H$5:$I$5</c:f>
              <c:numCache>
                <c:formatCode>General</c:formatCode>
                <c:ptCount val="2"/>
                <c:pt idx="0">
                  <c:v>28.36</c:v>
                </c:pt>
                <c:pt idx="1">
                  <c:v>51.32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5B5-4CA4-B393-7BD0641C2A3C}"/>
            </c:ext>
          </c:extLst>
        </c:ser>
        <c:ser>
          <c:idx val="2"/>
          <c:order val="2"/>
          <c:tx>
            <c:strRef>
              <c:f>'Graphique A5'!$G$6</c:f>
              <c:strCache>
                <c:ptCount val="1"/>
                <c:pt idx="0">
                  <c:v>Etats-Unis</c:v>
                </c:pt>
              </c:strCache>
            </c:strRef>
          </c:tx>
          <c:spPr>
            <a:prstGeom prst="rect">
              <a:avLst/>
            </a:prstGeom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'Graphique A5'!$H$3:$I$3</c:f>
              <c:strCache>
                <c:ptCount val="2"/>
                <c:pt idx="0">
                  <c:v>Moins de 50 employés</c:v>
                </c:pt>
                <c:pt idx="1">
                  <c:v>50+ employés</c:v>
                </c:pt>
              </c:strCache>
            </c:strRef>
          </c:cat>
          <c:val>
            <c:numRef>
              <c:f>'Graphique A5'!$H$6:$I$6</c:f>
              <c:numCache>
                <c:formatCode>General</c:formatCode>
                <c:ptCount val="2"/>
                <c:pt idx="0">
                  <c:v>25.02</c:v>
                </c:pt>
                <c:pt idx="1">
                  <c:v>46.34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5B5-4CA4-B393-7BD0641C2A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91364656"/>
        <c:axId val="1091359376"/>
      </c:barChart>
      <c:catAx>
        <c:axId val="1091364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 bwMode="auto">
          <a:prstGeom prst="rect">
            <a:avLst/>
          </a:prstGeom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baseline="0">
                <a:solidFill>
                  <a:sysClr val="windowText" lastClr="000000"/>
                </a:solidFill>
                <a:latin typeface="Arial"/>
                <a:ea typeface="+mn-ea"/>
                <a:cs typeface="Arial"/>
              </a:defRPr>
            </a:pPr>
            <a:endParaRPr lang="fr-FR"/>
          </a:p>
        </c:txPr>
        <c:crossAx val="1091359376"/>
        <c:crosses val="autoZero"/>
        <c:auto val="1"/>
        <c:lblAlgn val="ctr"/>
        <c:lblOffset val="100"/>
        <c:noMultiLvlLbl val="0"/>
      </c:catAx>
      <c:valAx>
        <c:axId val="1091359376"/>
        <c:scaling>
          <c:orientation val="minMax"/>
        </c:scaling>
        <c:delete val="0"/>
        <c:axPos val="l"/>
        <c:majorGridlines>
          <c:spPr bwMode="auto">
            <a:prstGeom prst="rect">
              <a:avLst/>
            </a:prstGeom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prstGeom prst="rect">
            <a:avLst/>
          </a:prstGeom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baseline="0">
                <a:solidFill>
                  <a:sysClr val="windowText" lastClr="000000"/>
                </a:solidFill>
                <a:latin typeface="Arial"/>
                <a:ea typeface="+mn-ea"/>
                <a:cs typeface="Arial"/>
              </a:defRPr>
            </a:pPr>
            <a:endParaRPr lang="fr-FR"/>
          </a:p>
        </c:txPr>
        <c:crossAx val="1091364656"/>
        <c:crosses val="autoZero"/>
        <c:crossBetween val="between"/>
      </c:valAx>
      <c:spPr>
        <a:prstGeom prst="rect">
          <a:avLst/>
        </a:prstGeom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7986"/>
          <c:y val="0.89319000000000004"/>
          <c:w val="0.44028"/>
          <c:h val="7.7613000000000001E-2"/>
        </c:manualLayout>
      </c:layout>
      <c:overlay val="0"/>
      <c:spPr>
        <a:prstGeom prst="rect">
          <a:avLst/>
        </a:prstGeom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baseline="0">
              <a:solidFill>
                <a:sysClr val="windowText" lastClr="000000"/>
              </a:solidFill>
              <a:latin typeface="Arial"/>
              <a:ea typeface="+mn-ea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 bwMode="auto">
    <a:xfrm>
      <a:off x="0" y="0"/>
      <a:ext cx="0" cy="0"/>
    </a:xfrm>
    <a:prstGeom prst="rect">
      <a:avLst/>
    </a:prstGeom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'Graphique 2'!$B$1</c:f>
              <c:strCache>
                <c:ptCount val="1"/>
                <c:pt idx="0">
                  <c:v>Comptes de la Nation 2023</c:v>
                </c:pt>
              </c:strCache>
            </c:strRef>
          </c:tx>
          <c:spPr bwMode="auto">
            <a:prstGeom prst="rect">
              <a:avLst/>
            </a:prstGeom>
            <a:ln w="412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'Graphique 2'!$A$9:$A$24</c:f>
              <c:numCache>
                <c:formatCode>General</c:formatCod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numCache>
            </c:numRef>
          </c:cat>
          <c:val>
            <c:numRef>
              <c:f>'Graphique 2'!$B$9:$B$24</c:f>
              <c:numCache>
                <c:formatCode>General</c:formatCode>
                <c:ptCount val="16"/>
                <c:pt idx="0">
                  <c:v>94.146954917571733</c:v>
                </c:pt>
                <c:pt idx="1">
                  <c:v>95.74967626390567</c:v>
                </c:pt>
                <c:pt idx="2">
                  <c:v>95.617935871530008</c:v>
                </c:pt>
                <c:pt idx="3">
                  <c:v>96.309521246009268</c:v>
                </c:pt>
                <c:pt idx="4">
                  <c:v>96.771131335585423</c:v>
                </c:pt>
                <c:pt idx="5">
                  <c:v>97.479686063404685</c:v>
                </c:pt>
                <c:pt idx="6">
                  <c:v>97.486245737798043</c:v>
                </c:pt>
                <c:pt idx="7">
                  <c:v>98.551514123164779</c:v>
                </c:pt>
                <c:pt idx="8">
                  <c:v>99.12240019102579</c:v>
                </c:pt>
                <c:pt idx="9">
                  <c:v>100</c:v>
                </c:pt>
                <c:pt idx="10">
                  <c:v>92.461293609101219</c:v>
                </c:pt>
                <c:pt idx="11">
                  <c:v>96.254190241694289</c:v>
                </c:pt>
                <c:pt idx="12">
                  <c:v>96.457546793801612</c:v>
                </c:pt>
                <c:pt idx="13">
                  <c:v>96.505491248128038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40-440A-A1CE-3A7B3D210399}"/>
            </c:ext>
          </c:extLst>
        </c:ser>
        <c:ser>
          <c:idx val="0"/>
          <c:order val="1"/>
          <c:tx>
            <c:strRef>
              <c:f>'Graphique 2'!$C$1</c:f>
              <c:strCache>
                <c:ptCount val="1"/>
                <c:pt idx="0">
                  <c:v>Comptes de la Nation 2024</c:v>
                </c:pt>
              </c:strCache>
            </c:strRef>
          </c:tx>
          <c:spPr bwMode="auto">
            <a:prstGeom prst="rect">
              <a:avLst/>
            </a:prstGeom>
            <a:ln w="41275" cap="rnd">
              <a:solidFill>
                <a:schemeClr val="accent5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'Graphique 2'!$A$9:$A$24</c:f>
              <c:numCache>
                <c:formatCode>General</c:formatCod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numCache>
            </c:numRef>
          </c:cat>
          <c:val>
            <c:numRef>
              <c:f>'Graphique 2'!$C$9:$C$24</c:f>
              <c:numCache>
                <c:formatCode>General</c:formatCode>
                <c:ptCount val="16"/>
                <c:pt idx="0">
                  <c:v>94.127841633119886</c:v>
                </c:pt>
                <c:pt idx="1">
                  <c:v>95.729260277773292</c:v>
                </c:pt>
                <c:pt idx="2">
                  <c:v>95.604573563653418</c:v>
                </c:pt>
                <c:pt idx="3">
                  <c:v>96.307200690751287</c:v>
                </c:pt>
                <c:pt idx="4">
                  <c:v>96.74788391848675</c:v>
                </c:pt>
                <c:pt idx="5">
                  <c:v>97.468694239122584</c:v>
                </c:pt>
                <c:pt idx="6">
                  <c:v>97.48177485689915</c:v>
                </c:pt>
                <c:pt idx="7">
                  <c:v>98.5316663863115</c:v>
                </c:pt>
                <c:pt idx="8">
                  <c:v>99.105686206446279</c:v>
                </c:pt>
                <c:pt idx="9">
                  <c:v>100</c:v>
                </c:pt>
                <c:pt idx="10">
                  <c:v>92.450859710134651</c:v>
                </c:pt>
                <c:pt idx="11">
                  <c:v>96.214304376132361</c:v>
                </c:pt>
                <c:pt idx="12">
                  <c:v>96.706364621764024</c:v>
                </c:pt>
                <c:pt idx="13">
                  <c:v>97.20266600462007</c:v>
                </c:pt>
                <c:pt idx="14">
                  <c:v>97.545245651276858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40-440A-A1CE-3A7B3D210399}"/>
            </c:ext>
          </c:extLst>
        </c:ser>
        <c:ser>
          <c:idx val="4"/>
          <c:order val="2"/>
          <c:tx>
            <c:strRef>
              <c:f>'Graphique 2'!$D$1</c:f>
              <c:strCache>
                <c:ptCount val="1"/>
                <c:pt idx="0">
                  <c:v>Comptes de la Nation 2025</c:v>
                </c:pt>
              </c:strCache>
            </c:strRef>
          </c:tx>
          <c:spPr bwMode="auto">
            <a:prstGeom prst="rect">
              <a:avLst/>
            </a:prstGeom>
            <a:ln w="412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'Graphique 2'!$A$9:$A$24</c:f>
              <c:numCache>
                <c:formatCode>General</c:formatCod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numCache>
            </c:numRef>
          </c:cat>
          <c:val>
            <c:numRef>
              <c:f>'Graphique 2'!$D$9:$D$24</c:f>
              <c:numCache>
                <c:formatCode>General</c:formatCode>
                <c:ptCount val="16"/>
                <c:pt idx="0">
                  <c:v>94.123535919788338</c:v>
                </c:pt>
                <c:pt idx="1">
                  <c:v>95.723391152572205</c:v>
                </c:pt>
                <c:pt idx="2">
                  <c:v>95.593878326193334</c:v>
                </c:pt>
                <c:pt idx="3">
                  <c:v>96.303006993648282</c:v>
                </c:pt>
                <c:pt idx="4">
                  <c:v>96.742581148070755</c:v>
                </c:pt>
                <c:pt idx="5">
                  <c:v>97.464382020722667</c:v>
                </c:pt>
                <c:pt idx="6">
                  <c:v>97.476165376646819</c:v>
                </c:pt>
                <c:pt idx="7">
                  <c:v>98.528096130966802</c:v>
                </c:pt>
                <c:pt idx="8">
                  <c:v>99.095959840012199</c:v>
                </c:pt>
                <c:pt idx="9">
                  <c:v>100</c:v>
                </c:pt>
                <c:pt idx="10">
                  <c:v>92.444136915858095</c:v>
                </c:pt>
                <c:pt idx="11">
                  <c:v>96.204702893837378</c:v>
                </c:pt>
                <c:pt idx="12">
                  <c:v>96.701369508296082</c:v>
                </c:pt>
                <c:pt idx="13">
                  <c:v>97.485356950017405</c:v>
                </c:pt>
                <c:pt idx="14">
                  <c:v>98.145338563909078</c:v>
                </c:pt>
                <c:pt idx="15">
                  <c:v>98.859294386209996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E40-440A-A1CE-3A7B3D210399}"/>
            </c:ext>
          </c:extLst>
        </c:ser>
        <c:ser>
          <c:idx val="2"/>
          <c:order val="3"/>
          <c:tx>
            <c:strRef>
              <c:f>'Graphique 2'!$E$1</c:f>
              <c:strCache>
                <c:ptCount val="1"/>
                <c:pt idx="0">
                  <c:v>Tendance</c:v>
                </c:pt>
              </c:strCache>
            </c:strRef>
          </c:tx>
          <c:spPr bwMode="auto">
            <a:prstGeom prst="rect">
              <a:avLst/>
            </a:prstGeom>
            <a:ln w="31750" cap="rnd">
              <a:solidFill>
                <a:srgbClr val="002060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'Graphique 2'!$A$9:$A$24</c:f>
              <c:numCache>
                <c:formatCode>General</c:formatCod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numCache>
            </c:numRef>
          </c:cat>
          <c:val>
            <c:numRef>
              <c:f>'Graphique 2'!$E$9:$E$24</c:f>
              <c:numCache>
                <c:formatCode>General</c:formatCode>
                <c:ptCount val="16"/>
                <c:pt idx="2">
                  <c:v>95.593878326193334</c:v>
                </c:pt>
                <c:pt idx="3">
                  <c:v>96.303006993648282</c:v>
                </c:pt>
                <c:pt idx="4">
                  <c:v>96.742581148070755</c:v>
                </c:pt>
                <c:pt idx="5">
                  <c:v>97.464382020722667</c:v>
                </c:pt>
                <c:pt idx="6">
                  <c:v>97.476165376646819</c:v>
                </c:pt>
                <c:pt idx="7">
                  <c:v>98.528096130966802</c:v>
                </c:pt>
                <c:pt idx="8">
                  <c:v>99.095959840012199</c:v>
                </c:pt>
                <c:pt idx="9">
                  <c:v>100</c:v>
                </c:pt>
                <c:pt idx="10">
                  <c:v>100.54783887560208</c:v>
                </c:pt>
                <c:pt idx="11">
                  <c:v>101.09867902554038</c:v>
                </c:pt>
                <c:pt idx="12">
                  <c:v>101.65253689196246</c:v>
                </c:pt>
                <c:pt idx="13">
                  <c:v>102.20942900709237</c:v>
                </c:pt>
                <c:pt idx="14">
                  <c:v>102.76937199372414</c:v>
                </c:pt>
                <c:pt idx="15">
                  <c:v>103.33238256571788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E40-440A-A1CE-3A7B3D2103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26841232"/>
        <c:axId val="1326842672"/>
      </c:lineChart>
      <c:catAx>
        <c:axId val="1326841232"/>
        <c:scaling>
          <c:orientation val="minMax"/>
        </c:scaling>
        <c:delete val="0"/>
        <c:axPos val="b"/>
        <c:majorGridlines>
          <c:spPr bwMode="auto">
            <a:prstGeom prst="rect">
              <a:avLst/>
            </a:prstGeom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 bwMode="auto">
          <a:prstGeom prst="rect">
            <a:avLst/>
          </a:prstGeom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baseline="0">
                <a:solidFill>
                  <a:sysClr val="windowText" lastClr="000000"/>
                </a:solidFill>
                <a:latin typeface="Arial"/>
                <a:ea typeface="+mn-ea"/>
                <a:cs typeface="Arial"/>
              </a:defRPr>
            </a:pPr>
            <a:endParaRPr lang="fr-FR"/>
          </a:p>
        </c:txPr>
        <c:crossAx val="1326842672"/>
        <c:crosses val="autoZero"/>
        <c:auto val="1"/>
        <c:lblAlgn val="ctr"/>
        <c:lblOffset val="100"/>
        <c:noMultiLvlLbl val="0"/>
      </c:catAx>
      <c:valAx>
        <c:axId val="1326842672"/>
        <c:scaling>
          <c:orientation val="minMax"/>
          <c:max val="104"/>
          <c:min val="92"/>
        </c:scaling>
        <c:delete val="0"/>
        <c:axPos val="l"/>
        <c:majorGridlines>
          <c:spPr bwMode="auto">
            <a:prstGeom prst="rect">
              <a:avLst/>
            </a:prstGeom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prstGeom prst="rect">
            <a:avLst/>
          </a:prstGeom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baseline="0">
                <a:solidFill>
                  <a:sysClr val="windowText" lastClr="000000"/>
                </a:solidFill>
                <a:latin typeface="Arial"/>
                <a:ea typeface="+mn-ea"/>
                <a:cs typeface="Arial"/>
              </a:defRPr>
            </a:pPr>
            <a:endParaRPr lang="fr-FR"/>
          </a:p>
        </c:txPr>
        <c:crossAx val="1326841232"/>
        <c:crosses val="autoZero"/>
        <c:crossBetween val="between"/>
      </c:valAx>
      <c:spPr>
        <a:prstGeom prst="rect">
          <a:avLst/>
        </a:prstGeom>
        <a:noFill/>
        <a:ln>
          <a:noFill/>
        </a:ln>
        <a:effectLst/>
      </c:spPr>
    </c:plotArea>
    <c:legend>
      <c:legendPos val="b"/>
      <c:overlay val="0"/>
      <c:spPr>
        <a:prstGeom prst="rect">
          <a:avLst/>
        </a:prstGeom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baseline="0">
              <a:solidFill>
                <a:sysClr val="windowText" lastClr="000000"/>
              </a:solidFill>
              <a:latin typeface="Arial"/>
              <a:ea typeface="+mn-ea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 bwMode="auto">
    <a:xfrm>
      <a:off x="0" y="0"/>
      <a:ext cx="0" cy="0"/>
    </a:xfrm>
    <a:prstGeom prst="rect">
      <a:avLst/>
    </a:prstGeom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1"/>
          <c:order val="1"/>
          <c:tx>
            <c:strRef>
              <c:f>'Graphique 3'!$C$1</c:f>
              <c:strCache>
                <c:ptCount val="1"/>
                <c:pt idx="0">
                  <c:v>Agriculture</c:v>
                </c:pt>
              </c:strCache>
            </c:strRef>
          </c:tx>
          <c:spPr>
            <a:prstGeom prst="rect">
              <a:avLst/>
            </a:prstGeom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strRef>
              <c:f>'Graphique 3'!$A$2:$A$4</c:f>
              <c:strCache>
                <c:ptCount val="3"/>
                <c:pt idx="0">
                  <c:v>2023 provisoire</c:v>
                </c:pt>
                <c:pt idx="1">
                  <c:v>2023 définitif</c:v>
                </c:pt>
                <c:pt idx="2">
                  <c:v>2025 provisoire</c:v>
                </c:pt>
              </c:strCache>
            </c:strRef>
          </c:cat>
          <c:val>
            <c:numRef>
              <c:f>'Graphique 3'!$C$2:$C$4</c:f>
              <c:numCache>
                <c:formatCode>0.0</c:formatCode>
                <c:ptCount val="3"/>
                <c:pt idx="0">
                  <c:v>4.0175838240395299E-2</c:v>
                </c:pt>
                <c:pt idx="1">
                  <c:v>-6.679618419008769E-2</c:v>
                </c:pt>
                <c:pt idx="2">
                  <c:v>-0.16189694023576931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18-496C-9701-65AE39B621E6}"/>
            </c:ext>
          </c:extLst>
        </c:ser>
        <c:ser>
          <c:idx val="2"/>
          <c:order val="2"/>
          <c:tx>
            <c:strRef>
              <c:f>'Graphique 3'!$D$1</c:f>
              <c:strCache>
                <c:ptCount val="1"/>
                <c:pt idx="0">
                  <c:v>Energie</c:v>
                </c:pt>
              </c:strCache>
            </c:strRef>
          </c:tx>
          <c:spPr>
            <a:prstGeom prst="rect">
              <a:avLst/>
            </a:prstGeom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'Graphique 3'!$A$2:$A$4</c:f>
              <c:strCache>
                <c:ptCount val="3"/>
                <c:pt idx="0">
                  <c:v>2023 provisoire</c:v>
                </c:pt>
                <c:pt idx="1">
                  <c:v>2023 définitif</c:v>
                </c:pt>
                <c:pt idx="2">
                  <c:v>2025 provisoire</c:v>
                </c:pt>
              </c:strCache>
            </c:strRef>
          </c:cat>
          <c:val>
            <c:numRef>
              <c:f>'Graphique 3'!$D$2:$D$4</c:f>
              <c:numCache>
                <c:formatCode>0.0</c:formatCode>
                <c:ptCount val="3"/>
                <c:pt idx="0">
                  <c:v>-0.43630852630327799</c:v>
                </c:pt>
                <c:pt idx="1">
                  <c:v>-0.32485140623910325</c:v>
                </c:pt>
                <c:pt idx="2">
                  <c:v>-0.27553045878132709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818-496C-9701-65AE39B621E6}"/>
            </c:ext>
          </c:extLst>
        </c:ser>
        <c:ser>
          <c:idx val="3"/>
          <c:order val="3"/>
          <c:tx>
            <c:strRef>
              <c:f>'Graphique 3'!$E$1</c:f>
              <c:strCache>
                <c:ptCount val="1"/>
                <c:pt idx="0">
                  <c:v>Industrie manufacturière</c:v>
                </c:pt>
              </c:strCache>
            </c:strRef>
          </c:tx>
          <c:spPr>
            <a:prstGeom prst="rect">
              <a:avLst/>
            </a:prstGeom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strRef>
              <c:f>'Graphique 3'!$A$2:$A$4</c:f>
              <c:strCache>
                <c:ptCount val="3"/>
                <c:pt idx="0">
                  <c:v>2023 provisoire</c:v>
                </c:pt>
                <c:pt idx="1">
                  <c:v>2023 définitif</c:v>
                </c:pt>
                <c:pt idx="2">
                  <c:v>2025 provisoire</c:v>
                </c:pt>
              </c:strCache>
            </c:strRef>
          </c:cat>
          <c:val>
            <c:numRef>
              <c:f>'Graphique 3'!$E$2:$E$4</c:f>
              <c:numCache>
                <c:formatCode>0.0</c:formatCode>
                <c:ptCount val="3"/>
                <c:pt idx="0">
                  <c:v>-0.69755417138798215</c:v>
                </c:pt>
                <c:pt idx="1">
                  <c:v>-0.61659275109790701</c:v>
                </c:pt>
                <c:pt idx="2">
                  <c:v>-0.52043218907251254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818-496C-9701-65AE39B621E6}"/>
            </c:ext>
          </c:extLst>
        </c:ser>
        <c:ser>
          <c:idx val="4"/>
          <c:order val="4"/>
          <c:tx>
            <c:strRef>
              <c:f>'Graphique 3'!$F$1</c:f>
              <c:strCache>
                <c:ptCount val="1"/>
                <c:pt idx="0">
                  <c:v>Construction</c:v>
                </c:pt>
              </c:strCache>
            </c:strRef>
          </c:tx>
          <c:spPr>
            <a:prstGeom prst="rect">
              <a:avLst/>
            </a:prstGeom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'Graphique 3'!$A$2:$A$4</c:f>
              <c:strCache>
                <c:ptCount val="3"/>
                <c:pt idx="0">
                  <c:v>2023 provisoire</c:v>
                </c:pt>
                <c:pt idx="1">
                  <c:v>2023 définitif</c:v>
                </c:pt>
                <c:pt idx="2">
                  <c:v>2025 provisoire</c:v>
                </c:pt>
              </c:strCache>
            </c:strRef>
          </c:cat>
          <c:val>
            <c:numRef>
              <c:f>'Graphique 3'!$F$2:$F$4</c:f>
              <c:numCache>
                <c:formatCode>0.0</c:formatCode>
                <c:ptCount val="3"/>
                <c:pt idx="0">
                  <c:v>-0.67770841334937404</c:v>
                </c:pt>
                <c:pt idx="1">
                  <c:v>-0.7228291667713953</c:v>
                </c:pt>
                <c:pt idx="2">
                  <c:v>-0.67546065771368413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818-496C-9701-65AE39B621E6}"/>
            </c:ext>
          </c:extLst>
        </c:ser>
        <c:ser>
          <c:idx val="5"/>
          <c:order val="5"/>
          <c:tx>
            <c:strRef>
              <c:f>'Graphique 3'!$G$1</c:f>
              <c:strCache>
                <c:ptCount val="1"/>
                <c:pt idx="0">
                  <c:v>Commerce</c:v>
                </c:pt>
              </c:strCache>
            </c:strRef>
          </c:tx>
          <c:spPr>
            <a:prstGeom prst="rect">
              <a:avLst/>
            </a:prstGeom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'Graphique 3'!$A$2:$A$4</c:f>
              <c:strCache>
                <c:ptCount val="3"/>
                <c:pt idx="0">
                  <c:v>2023 provisoire</c:v>
                </c:pt>
                <c:pt idx="1">
                  <c:v>2023 définitif</c:v>
                </c:pt>
                <c:pt idx="2">
                  <c:v>2025 provisoire</c:v>
                </c:pt>
              </c:strCache>
            </c:strRef>
          </c:cat>
          <c:val>
            <c:numRef>
              <c:f>'Graphique 3'!$G$2:$G$4</c:f>
              <c:numCache>
                <c:formatCode>0.0</c:formatCode>
                <c:ptCount val="3"/>
                <c:pt idx="0">
                  <c:v>-1.3998258904396399</c:v>
                </c:pt>
                <c:pt idx="1">
                  <c:v>-1.8084627771278845</c:v>
                </c:pt>
                <c:pt idx="2">
                  <c:v>-1.8223048216678872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818-496C-9701-65AE39B621E6}"/>
            </c:ext>
          </c:extLst>
        </c:ser>
        <c:ser>
          <c:idx val="6"/>
          <c:order val="6"/>
          <c:tx>
            <c:strRef>
              <c:f>'Graphique 3'!$H$1</c:f>
              <c:strCache>
                <c:ptCount val="1"/>
                <c:pt idx="0">
                  <c:v>Services marchands</c:v>
                </c:pt>
              </c:strCache>
            </c:strRef>
          </c:tx>
          <c:spPr>
            <a:prstGeom prst="rect">
              <a:avLst/>
            </a:prstGeom>
            <a:solidFill>
              <a:schemeClr val="accent2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'Graphique 3'!$A$2:$A$4</c:f>
              <c:strCache>
                <c:ptCount val="3"/>
                <c:pt idx="0">
                  <c:v>2023 provisoire</c:v>
                </c:pt>
                <c:pt idx="1">
                  <c:v>2023 définitif</c:v>
                </c:pt>
                <c:pt idx="2">
                  <c:v>2025 provisoire</c:v>
                </c:pt>
              </c:strCache>
            </c:strRef>
          </c:cat>
          <c:val>
            <c:numRef>
              <c:f>'Graphique 3'!$H$2:$H$4</c:f>
              <c:numCache>
                <c:formatCode>0.0</c:formatCode>
                <c:ptCount val="3"/>
                <c:pt idx="0">
                  <c:v>-1.4891396559780969</c:v>
                </c:pt>
                <c:pt idx="1">
                  <c:v>-0.26694142042647645</c:v>
                </c:pt>
                <c:pt idx="2">
                  <c:v>0.18103380244487904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818-496C-9701-65AE39B621E6}"/>
            </c:ext>
          </c:extLst>
        </c:ser>
        <c:ser>
          <c:idx val="7"/>
          <c:order val="7"/>
          <c:tx>
            <c:strRef>
              <c:f>'Graphique 3'!$I$1</c:f>
              <c:strCache>
                <c:ptCount val="1"/>
                <c:pt idx="0">
                  <c:v>Services non marchands</c:v>
                </c:pt>
              </c:strCache>
            </c:strRef>
          </c:tx>
          <c:spPr>
            <a:prstGeom prst="rect">
              <a:avLst/>
            </a:prstGeom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'Graphique 3'!$A$2:$A$4</c:f>
              <c:strCache>
                <c:ptCount val="3"/>
                <c:pt idx="0">
                  <c:v>2023 provisoire</c:v>
                </c:pt>
                <c:pt idx="1">
                  <c:v>2023 définitif</c:v>
                </c:pt>
                <c:pt idx="2">
                  <c:v>2025 provisoire</c:v>
                </c:pt>
              </c:strCache>
            </c:strRef>
          </c:cat>
          <c:val>
            <c:numRef>
              <c:f>'Graphique 3'!$I$2:$I$4</c:f>
              <c:numCache>
                <c:formatCode>0.0</c:formatCode>
                <c:ptCount val="3"/>
                <c:pt idx="0">
                  <c:v>-0.58166948657735695</c:v>
                </c:pt>
                <c:pt idx="1">
                  <c:v>-0.46398040058816292</c:v>
                </c:pt>
                <c:pt idx="2">
                  <c:v>-0.61896615962225854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818-496C-9701-65AE39B621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912768016"/>
        <c:axId val="1912766096"/>
      </c:barChart>
      <c:scatterChart>
        <c:scatterStyle val="lineMarker"/>
        <c:varyColors val="0"/>
        <c:ser>
          <c:idx val="0"/>
          <c:order val="0"/>
          <c:tx>
            <c:strRef>
              <c:f>'Graphique 3'!$B$1</c:f>
              <c:strCache>
                <c:ptCount val="1"/>
                <c:pt idx="0">
                  <c:v>Total VA</c:v>
                </c:pt>
              </c:strCache>
            </c:strRef>
          </c:tx>
          <c:spPr bwMode="auto">
            <a:prstGeom prst="rect">
              <a:avLst/>
            </a:prstGeom>
            <a:ln w="25400" cap="rnd">
              <a:noFill/>
              <a:round/>
            </a:ln>
            <a:effectLst/>
          </c:spPr>
          <c:marker>
            <c:symbol val="circle"/>
            <c:size val="5"/>
            <c:spPr bwMode="auto">
              <a:prstGeom prst="rect">
                <a:avLst/>
              </a:prstGeom>
              <a:solidFill>
                <a:schemeClr val="tx1"/>
              </a:solidFill>
              <a:ln w="15875">
                <a:solidFill>
                  <a:schemeClr val="tx1"/>
                </a:solidFill>
              </a:ln>
              <a:effectLst/>
            </c:spPr>
          </c:marker>
          <c:xVal>
            <c:strRef>
              <c:f>'Graphique 3'!$A$2:$A$4</c:f>
              <c:strCache>
                <c:ptCount val="3"/>
                <c:pt idx="0">
                  <c:v>2023 provisoire</c:v>
                </c:pt>
                <c:pt idx="1">
                  <c:v>2023 définitif</c:v>
                </c:pt>
                <c:pt idx="2">
                  <c:v>2025 provisoire</c:v>
                </c:pt>
              </c:strCache>
            </c:strRef>
          </c:xVal>
          <c:yVal>
            <c:numRef>
              <c:f>'Graphique 3'!$B$2:$B$4</c:f>
              <c:numCache>
                <c:formatCode>0.0</c:formatCode>
                <c:ptCount val="3"/>
                <c:pt idx="0">
                  <c:v>-4.9257616220404499</c:v>
                </c:pt>
                <c:pt idx="1">
                  <c:v>-4.0276617368073975</c:v>
                </c:pt>
                <c:pt idx="2">
                  <c:v>-3.3326690309948059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4818-496C-9701-65AE39B621E6}"/>
            </c:ext>
          </c:extLst>
        </c:ser>
        <c:ser>
          <c:idx val="9"/>
          <c:order val="8"/>
          <c:tx>
            <c:strRef>
              <c:f>'Graphique 3'!$K$1</c:f>
              <c:strCache>
                <c:ptCount val="1"/>
                <c:pt idx="0">
                  <c:v>Total PIB</c:v>
                </c:pt>
              </c:strCache>
            </c:strRef>
          </c:tx>
          <c:spPr bwMode="auto">
            <a:prstGeom prst="rect">
              <a:avLst/>
            </a:prstGeom>
            <a:ln w="25400" cap="rnd">
              <a:noFill/>
              <a:round/>
            </a:ln>
            <a:effectLst/>
          </c:spPr>
          <c:marker>
            <c:symbol val="circle"/>
            <c:size val="5"/>
            <c:spPr bwMode="auto">
              <a:prstGeom prst="rect">
                <a:avLst/>
              </a:prstGeom>
              <a:solidFill>
                <a:srgbClr val="FF0000"/>
              </a:solidFill>
              <a:ln w="19050">
                <a:solidFill>
                  <a:srgbClr val="FF0000"/>
                </a:solidFill>
              </a:ln>
              <a:effectLst/>
            </c:spPr>
          </c:marker>
          <c:xVal>
            <c:strRef>
              <c:f>'Graphique 3'!$A$2:$A$4</c:f>
              <c:strCache>
                <c:ptCount val="3"/>
                <c:pt idx="0">
                  <c:v>2023 provisoire</c:v>
                </c:pt>
                <c:pt idx="1">
                  <c:v>2023 définitif</c:v>
                </c:pt>
                <c:pt idx="2">
                  <c:v>2025 provisoire</c:v>
                </c:pt>
              </c:strCache>
            </c:strRef>
          </c:xVal>
          <c:yVal>
            <c:numRef>
              <c:f>'Graphique 3'!$K$2:$K$4</c:f>
              <c:numCache>
                <c:formatCode>0.0</c:formatCode>
                <c:ptCount val="3"/>
                <c:pt idx="0">
                  <c:v>-5.5806375344964803</c:v>
                </c:pt>
                <c:pt idx="1">
                  <c:v>-4.6219532805991452</c:v>
                </c:pt>
                <c:pt idx="2">
                  <c:v>-4.3288348419364686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4818-496C-9701-65AE39B621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12779536"/>
        <c:axId val="1912763696"/>
      </c:scatterChart>
      <c:catAx>
        <c:axId val="19127680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high"/>
        <c:spPr bwMode="auto">
          <a:prstGeom prst="rect">
            <a:avLst/>
          </a:prstGeom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baseline="0">
                <a:solidFill>
                  <a:sysClr val="windowText" lastClr="000000"/>
                </a:solidFill>
                <a:latin typeface="Arial"/>
                <a:ea typeface="+mn-ea"/>
                <a:cs typeface="Arial"/>
              </a:defRPr>
            </a:pPr>
            <a:endParaRPr lang="fr-FR"/>
          </a:p>
        </c:txPr>
        <c:crossAx val="1912766096"/>
        <c:crosses val="autoZero"/>
        <c:auto val="1"/>
        <c:lblAlgn val="ctr"/>
        <c:lblOffset val="100"/>
        <c:noMultiLvlLbl val="0"/>
      </c:catAx>
      <c:valAx>
        <c:axId val="1912766096"/>
        <c:scaling>
          <c:orientation val="minMax"/>
        </c:scaling>
        <c:delete val="0"/>
        <c:axPos val="l"/>
        <c:majorGridlines>
          <c:spPr bwMode="auto">
            <a:prstGeom prst="rect">
              <a:avLst/>
            </a:prstGeom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prstGeom prst="rect">
            <a:avLst/>
          </a:prstGeom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baseline="0">
                <a:solidFill>
                  <a:sysClr val="windowText" lastClr="000000"/>
                </a:solidFill>
                <a:latin typeface="Arial"/>
                <a:ea typeface="+mn-ea"/>
                <a:cs typeface="Arial"/>
              </a:defRPr>
            </a:pPr>
            <a:endParaRPr lang="fr-FR"/>
          </a:p>
        </c:txPr>
        <c:crossAx val="1912768016"/>
        <c:crosses val="autoZero"/>
        <c:crossBetween val="between"/>
      </c:valAx>
      <c:valAx>
        <c:axId val="1912763696"/>
        <c:scaling>
          <c:orientation val="minMax"/>
        </c:scaling>
        <c:delete val="1"/>
        <c:axPos val="r"/>
        <c:numFmt formatCode="0.0" sourceLinked="1"/>
        <c:majorTickMark val="out"/>
        <c:minorTickMark val="none"/>
        <c:tickLblPos val="nextTo"/>
        <c:crossAx val="1912779536"/>
        <c:crosses val="max"/>
        <c:crossBetween val="between"/>
      </c:valAx>
      <c:catAx>
        <c:axId val="1912779536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crossAx val="1912763696"/>
        <c:crosses val="max"/>
        <c:auto val="1"/>
        <c:lblAlgn val="ctr"/>
        <c:lblOffset val="100"/>
        <c:noMultiLvlLbl val="0"/>
      </c:catAx>
      <c:spPr>
        <a:prstGeom prst="rect">
          <a:avLst/>
        </a:prstGeom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04698"/>
          <c:y val="0.84729600000000005"/>
          <c:w val="0.82545299999999999"/>
          <c:h val="0.14058300000000001"/>
        </c:manualLayout>
      </c:layout>
      <c:overlay val="0"/>
      <c:spPr>
        <a:prstGeom prst="rect">
          <a:avLst/>
        </a:prstGeom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baseline="0">
              <a:solidFill>
                <a:sysClr val="windowText" lastClr="000000"/>
              </a:solidFill>
              <a:latin typeface="Arial"/>
              <a:ea typeface="+mn-ea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 bwMode="auto">
    <a:xfrm>
      <a:off x="0" y="0"/>
      <a:ext cx="0" cy="0"/>
    </a:xfrm>
    <a:prstGeom prst="rect">
      <a:avLst/>
    </a:prstGeom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'Graphique 4'!$F$1</c:f>
              <c:strCache>
                <c:ptCount val="1"/>
                <c:pt idx="0">
                  <c:v>France </c:v>
                </c:pt>
              </c:strCache>
            </c:strRef>
          </c:tx>
          <c:spPr bwMode="auto">
            <a:prstGeom prst="rect">
              <a:avLst/>
            </a:prstGeom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'Graphique 4'!$A$37:$A$52</c:f>
              <c:numCache>
                <c:formatCode>General</c:formatCod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numCache>
            </c:numRef>
          </c:cat>
          <c:val>
            <c:numRef>
              <c:f>'Graphique 4'!$F$37:$F$52</c:f>
              <c:numCache>
                <c:formatCode>General</c:formatCode>
                <c:ptCount val="16"/>
                <c:pt idx="0">
                  <c:v>100</c:v>
                </c:pt>
                <c:pt idx="1">
                  <c:v>100.92701604777207</c:v>
                </c:pt>
                <c:pt idx="2">
                  <c:v>103.37713855389738</c:v>
                </c:pt>
                <c:pt idx="3">
                  <c:v>104.802664375643</c:v>
                </c:pt>
                <c:pt idx="4">
                  <c:v>105.70104262788898</c:v>
                </c:pt>
                <c:pt idx="5">
                  <c:v>106.06590935607385</c:v>
                </c:pt>
                <c:pt idx="6">
                  <c:v>107.08838472226641</c:v>
                </c:pt>
                <c:pt idx="7">
                  <c:v>108.21904731600216</c:v>
                </c:pt>
                <c:pt idx="8">
                  <c:v>109.15454863652275</c:v>
                </c:pt>
                <c:pt idx="9">
                  <c:v>108.19465215685027</c:v>
                </c:pt>
                <c:pt idx="10">
                  <c:v>112.72154516816751</c:v>
                </c:pt>
                <c:pt idx="11">
                  <c:v>113.60189221582291</c:v>
                </c:pt>
                <c:pt idx="12">
                  <c:v>118.73866420593755</c:v>
                </c:pt>
                <c:pt idx="13">
                  <c:v>123.24858667175782</c:v>
                </c:pt>
                <c:pt idx="14">
                  <c:v>126.58329886191278</c:v>
                </c:pt>
                <c:pt idx="15">
                  <c:v>128.37369141184331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F4-4F95-ABED-8D7C9B421A67}"/>
            </c:ext>
          </c:extLst>
        </c:ser>
        <c:ser>
          <c:idx val="1"/>
          <c:order val="1"/>
          <c:tx>
            <c:strRef>
              <c:f>'Graphique 4'!$G$1</c:f>
              <c:strCache>
                <c:ptCount val="1"/>
                <c:pt idx="0">
                  <c:v>Allemagne</c:v>
                </c:pt>
              </c:strCache>
            </c:strRef>
          </c:tx>
          <c:spPr bwMode="auto">
            <a:prstGeom prst="rect">
              <a:avLst/>
            </a:prstGeom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'Graphique 4'!$A$37:$A$52</c:f>
              <c:numCache>
                <c:formatCode>General</c:formatCod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numCache>
            </c:numRef>
          </c:cat>
          <c:val>
            <c:numRef>
              <c:f>'Graphique 4'!$G$37:$G$52</c:f>
              <c:numCache>
                <c:formatCode>General</c:formatCode>
                <c:ptCount val="16"/>
                <c:pt idx="0">
                  <c:v>100</c:v>
                </c:pt>
                <c:pt idx="1">
                  <c:v>100.39737292345052</c:v>
                </c:pt>
                <c:pt idx="2">
                  <c:v>103.80043048733374</c:v>
                </c:pt>
                <c:pt idx="3">
                  <c:v>106.30719134610078</c:v>
                </c:pt>
                <c:pt idx="4">
                  <c:v>108.09868094265688</c:v>
                </c:pt>
                <c:pt idx="5">
                  <c:v>110.38136762514488</c:v>
                </c:pt>
                <c:pt idx="6">
                  <c:v>111.96202880953696</c:v>
                </c:pt>
                <c:pt idx="7">
                  <c:v>113.4797726143827</c:v>
                </c:pt>
                <c:pt idx="8">
                  <c:v>117.27799547436393</c:v>
                </c:pt>
                <c:pt idx="9">
                  <c:v>121.08725647110768</c:v>
                </c:pt>
                <c:pt idx="10">
                  <c:v>125.73541586180252</c:v>
                </c:pt>
                <c:pt idx="11">
                  <c:v>125.07754291075666</c:v>
                </c:pt>
                <c:pt idx="12">
                  <c:v>129.84381036481042</c:v>
                </c:pt>
                <c:pt idx="13">
                  <c:v>140.02097245984879</c:v>
                </c:pt>
                <c:pt idx="14">
                  <c:v>148.11634196147691</c:v>
                </c:pt>
                <c:pt idx="15">
                  <c:v>155.10017109111982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F4-4F95-ABED-8D7C9B421A67}"/>
            </c:ext>
          </c:extLst>
        </c:ser>
        <c:ser>
          <c:idx val="2"/>
          <c:order val="2"/>
          <c:tx>
            <c:strRef>
              <c:f>'Graphique 4'!$H$1</c:f>
              <c:strCache>
                <c:ptCount val="1"/>
                <c:pt idx="0">
                  <c:v>Zone euro</c:v>
                </c:pt>
              </c:strCache>
            </c:strRef>
          </c:tx>
          <c:spPr bwMode="auto">
            <a:prstGeom prst="rect">
              <a:avLst/>
            </a:prstGeom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'Graphique 4'!$A$37:$A$52</c:f>
              <c:numCache>
                <c:formatCode>General</c:formatCod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numCache>
            </c:numRef>
          </c:cat>
          <c:val>
            <c:numRef>
              <c:f>'Graphique 4'!$H$37:$H$52</c:f>
              <c:numCache>
                <c:formatCode>General</c:formatCode>
                <c:ptCount val="16"/>
                <c:pt idx="0">
                  <c:v>100</c:v>
                </c:pt>
                <c:pt idx="1">
                  <c:v>100.53031178132252</c:v>
                </c:pt>
                <c:pt idx="2">
                  <c:v>102.63055645982757</c:v>
                </c:pt>
                <c:pt idx="3">
                  <c:v>103.94110913921473</c:v>
                </c:pt>
                <c:pt idx="4">
                  <c:v>104.6404906171569</c:v>
                </c:pt>
                <c:pt idx="5">
                  <c:v>105.0122339252523</c:v>
                </c:pt>
                <c:pt idx="6">
                  <c:v>105.94894305186553</c:v>
                </c:pt>
                <c:pt idx="7">
                  <c:v>106.82054459344512</c:v>
                </c:pt>
                <c:pt idx="8">
                  <c:v>109.01004967078664</c:v>
                </c:pt>
                <c:pt idx="9">
                  <c:v>111.11239459397019</c:v>
                </c:pt>
                <c:pt idx="10">
                  <c:v>116.08682411500939</c:v>
                </c:pt>
                <c:pt idx="11">
                  <c:v>115.59326661556071</c:v>
                </c:pt>
                <c:pt idx="12">
                  <c:v>119.38945887195858</c:v>
                </c:pt>
                <c:pt idx="13">
                  <c:v>127.10260745376836</c:v>
                </c:pt>
                <c:pt idx="14">
                  <c:v>132.88983166538901</c:v>
                </c:pt>
                <c:pt idx="15">
                  <c:v>137.13022567129073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2F4-4F95-ABED-8D7C9B421A67}"/>
            </c:ext>
          </c:extLst>
        </c:ser>
        <c:ser>
          <c:idx val="3"/>
          <c:order val="3"/>
          <c:tx>
            <c:strRef>
              <c:f>'Graphique 4'!$J$1</c:f>
              <c:strCache>
                <c:ptCount val="1"/>
                <c:pt idx="0">
                  <c:v>base</c:v>
                </c:pt>
              </c:strCache>
            </c:strRef>
          </c:tx>
          <c:spPr bwMode="auto">
            <a:prstGeom prst="rect">
              <a:avLst/>
            </a:prstGeom>
            <a:ln w="19050" cap="rnd">
              <a:solidFill>
                <a:schemeClr val="tx1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'Graphique 4'!$A$37:$A$52</c:f>
              <c:numCache>
                <c:formatCode>General</c:formatCod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numCache>
            </c:numRef>
          </c:cat>
          <c:val>
            <c:numRef>
              <c:f>'Graphique 4'!$J$37:$J$52</c:f>
              <c:numCache>
                <c:formatCode>General</c:formatCode>
                <c:ptCount val="16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2F4-4F95-ABED-8D7C9B421A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77779967"/>
        <c:axId val="577789951"/>
      </c:lineChart>
      <c:catAx>
        <c:axId val="577779967"/>
        <c:scaling>
          <c:orientation val="minMax"/>
        </c:scaling>
        <c:delete val="0"/>
        <c:axPos val="b"/>
        <c:majorGridlines>
          <c:spPr bwMode="auto">
            <a:prstGeom prst="rect">
              <a:avLst/>
            </a:prstGeom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 bwMode="auto">
          <a:prstGeom prst="rect">
            <a:avLst/>
          </a:prstGeom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77789951"/>
        <c:crosses val="autoZero"/>
        <c:auto val="1"/>
        <c:lblAlgn val="ctr"/>
        <c:lblOffset val="100"/>
        <c:noMultiLvlLbl val="0"/>
      </c:catAx>
      <c:valAx>
        <c:axId val="577789951"/>
        <c:scaling>
          <c:orientation val="minMax"/>
          <c:max val="160"/>
          <c:min val="90"/>
        </c:scaling>
        <c:delete val="0"/>
        <c:axPos val="l"/>
        <c:majorGridlines>
          <c:spPr bwMode="auto">
            <a:prstGeom prst="rect">
              <a:avLst/>
            </a:prstGeom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prstGeom prst="rect">
            <a:avLst/>
          </a:prstGeom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77779967"/>
        <c:crosses val="autoZero"/>
        <c:crossBetween val="between"/>
        <c:majorUnit val="5"/>
      </c:valAx>
      <c:spPr>
        <a:prstGeom prst="rect">
          <a:avLst/>
        </a:prstGeom>
        <a:noFill/>
        <a:ln>
          <a:noFill/>
        </a:ln>
        <a:effectLst/>
      </c:spPr>
    </c:plotArea>
    <c:legend>
      <c:legendPos val="b"/>
      <c:legendEntry>
        <c:idx val="3"/>
        <c:delete val="1"/>
      </c:legendEntry>
      <c:overlay val="0"/>
      <c:spPr>
        <a:prstGeom prst="rect">
          <a:avLst/>
        </a:prstGeom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 bwMode="auto">
    <a:xfrm>
      <a:off x="0" y="0"/>
      <a:ext cx="0" cy="0"/>
    </a:xfrm>
    <a:prstGeom prst="rect">
      <a:avLst/>
    </a:prstGeom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'Graphique 5'!$F$1</c:f>
              <c:strCache>
                <c:ptCount val="1"/>
                <c:pt idx="0">
                  <c:v>France</c:v>
                </c:pt>
              </c:strCache>
            </c:strRef>
          </c:tx>
          <c:spPr bwMode="auto">
            <a:prstGeom prst="rect">
              <a:avLst/>
            </a:prstGeom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'Graphique 5'!$A$18:$A$33</c:f>
              <c:numCache>
                <c:formatCode>General</c:formatCod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numCache>
            </c:numRef>
          </c:cat>
          <c:val>
            <c:numRef>
              <c:f>'Graphique 5'!$F$18:$F$33</c:f>
              <c:numCache>
                <c:formatCode>General</c:formatCode>
                <c:ptCount val="16"/>
                <c:pt idx="0">
                  <c:v>100</c:v>
                </c:pt>
                <c:pt idx="1">
                  <c:v>99.737594481056561</c:v>
                </c:pt>
                <c:pt idx="2">
                  <c:v>97.194407186021891</c:v>
                </c:pt>
                <c:pt idx="3">
                  <c:v>99.618581896764397</c:v>
                </c:pt>
                <c:pt idx="4">
                  <c:v>99.991831622773404</c:v>
                </c:pt>
                <c:pt idx="5">
                  <c:v>95.985631334931682</c:v>
                </c:pt>
                <c:pt idx="6">
                  <c:v>96.815302336501432</c:v>
                </c:pt>
                <c:pt idx="7">
                  <c:v>97.744568029144304</c:v>
                </c:pt>
                <c:pt idx="8">
                  <c:v>99.891190688318716</c:v>
                </c:pt>
                <c:pt idx="9">
                  <c:v>98.500176517576023</c:v>
                </c:pt>
                <c:pt idx="10">
                  <c:v>99.533653810159237</c:v>
                </c:pt>
                <c:pt idx="11">
                  <c:v>99.290023080704898</c:v>
                </c:pt>
                <c:pt idx="12">
                  <c:v>95.310430009869236</c:v>
                </c:pt>
                <c:pt idx="13">
                  <c:v>96.984572997360587</c:v>
                </c:pt>
                <c:pt idx="14">
                  <c:v>96.584264921878258</c:v>
                </c:pt>
                <c:pt idx="15">
                  <c:v>95.867281051495709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F1-4A28-9AE3-8C1D9C249A2F}"/>
            </c:ext>
          </c:extLst>
        </c:ser>
        <c:ser>
          <c:idx val="1"/>
          <c:order val="1"/>
          <c:tx>
            <c:strRef>
              <c:f>'Graphique 5'!$G$1</c:f>
              <c:strCache>
                <c:ptCount val="1"/>
                <c:pt idx="0">
                  <c:v>Allemagne</c:v>
                </c:pt>
              </c:strCache>
            </c:strRef>
          </c:tx>
          <c:spPr bwMode="auto">
            <a:prstGeom prst="rect">
              <a:avLst/>
            </a:prstGeom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'Graphique 5'!$A$18:$A$33</c:f>
              <c:numCache>
                <c:formatCode>General</c:formatCod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numCache>
            </c:numRef>
          </c:cat>
          <c:val>
            <c:numRef>
              <c:f>'Graphique 5'!$G$18:$G$33</c:f>
              <c:numCache>
                <c:formatCode>General</c:formatCode>
                <c:ptCount val="16"/>
                <c:pt idx="0">
                  <c:v>100</c:v>
                </c:pt>
                <c:pt idx="1">
                  <c:v>99.789248560602914</c:v>
                </c:pt>
                <c:pt idx="2">
                  <c:v>97.148618738890804</c:v>
                </c:pt>
                <c:pt idx="3">
                  <c:v>100.29795056334827</c:v>
                </c:pt>
                <c:pt idx="4">
                  <c:v>100.97037297403762</c:v>
                </c:pt>
                <c:pt idx="5">
                  <c:v>97.071272349083046</c:v>
                </c:pt>
                <c:pt idx="6">
                  <c:v>98.092267991650701</c:v>
                </c:pt>
                <c:pt idx="7">
                  <c:v>99.673840524907092</c:v>
                </c:pt>
                <c:pt idx="8">
                  <c:v>101.85902164388452</c:v>
                </c:pt>
                <c:pt idx="9">
                  <c:v>100.38335386876101</c:v>
                </c:pt>
                <c:pt idx="10">
                  <c:v>101.26153825544868</c:v>
                </c:pt>
                <c:pt idx="11">
                  <c:v>102.32199337022625</c:v>
                </c:pt>
                <c:pt idx="12">
                  <c:v>100.61771304159339</c:v>
                </c:pt>
                <c:pt idx="13">
                  <c:v>102.43470282455075</c:v>
                </c:pt>
                <c:pt idx="14">
                  <c:v>102.17651265435667</c:v>
                </c:pt>
                <c:pt idx="15">
                  <c:v>102.8459549769849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F1-4A28-9AE3-8C1D9C249A2F}"/>
            </c:ext>
          </c:extLst>
        </c:ser>
        <c:ser>
          <c:idx val="2"/>
          <c:order val="2"/>
          <c:tx>
            <c:strRef>
              <c:f>'Graphique 5'!$H$1</c:f>
              <c:strCache>
                <c:ptCount val="1"/>
                <c:pt idx="0">
                  <c:v>Zone euro</c:v>
                </c:pt>
              </c:strCache>
            </c:strRef>
          </c:tx>
          <c:spPr bwMode="auto">
            <a:prstGeom prst="rect">
              <a:avLst/>
            </a:prstGeom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'Graphique 5'!$A$18:$A$33</c:f>
              <c:numCache>
                <c:formatCode>General</c:formatCod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numCache>
            </c:numRef>
          </c:cat>
          <c:val>
            <c:numRef>
              <c:f>'Graphique 5'!$H$18:$H$33</c:f>
              <c:numCache>
                <c:formatCode>General</c:formatCode>
                <c:ptCount val="16"/>
                <c:pt idx="0">
                  <c:v>100</c:v>
                </c:pt>
                <c:pt idx="1">
                  <c:v>100.37698251371717</c:v>
                </c:pt>
                <c:pt idx="2">
                  <c:v>95.965898071129658</c:v>
                </c:pt>
                <c:pt idx="3">
                  <c:v>101.59152936089599</c:v>
                </c:pt>
                <c:pt idx="4">
                  <c:v>102.20344561279229</c:v>
                </c:pt>
                <c:pt idx="5">
                  <c:v>94.655011353395338</c:v>
                </c:pt>
                <c:pt idx="6">
                  <c:v>96.470560729661401</c:v>
                </c:pt>
                <c:pt idx="7">
                  <c:v>99.143561457274473</c:v>
                </c:pt>
                <c:pt idx="8">
                  <c:v>102.99556607530317</c:v>
                </c:pt>
                <c:pt idx="9">
                  <c:v>100.40509505208912</c:v>
                </c:pt>
                <c:pt idx="10">
                  <c:v>102.12157849347273</c:v>
                </c:pt>
                <c:pt idx="11">
                  <c:v>103.02694421156681</c:v>
                </c:pt>
                <c:pt idx="12">
                  <c:v>100.75350121787869</c:v>
                </c:pt>
                <c:pt idx="13">
                  <c:v>102.90834148234103</c:v>
                </c:pt>
                <c:pt idx="14">
                  <c:v>102.17426347279203</c:v>
                </c:pt>
                <c:pt idx="15">
                  <c:v>103.38574349760302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1F1-4A28-9AE3-8C1D9C249A2F}"/>
            </c:ext>
          </c:extLst>
        </c:ser>
        <c:ser>
          <c:idx val="3"/>
          <c:order val="3"/>
          <c:tx>
            <c:strRef>
              <c:f>'Graphique 5'!$J$1</c:f>
              <c:strCache>
                <c:ptCount val="1"/>
                <c:pt idx="0">
                  <c:v>base</c:v>
                </c:pt>
              </c:strCache>
            </c:strRef>
          </c:tx>
          <c:spPr bwMode="auto">
            <a:prstGeom prst="rect">
              <a:avLst/>
            </a:prstGeom>
            <a:ln w="19050" cap="rnd">
              <a:solidFill>
                <a:schemeClr val="tx1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'Graphique 5'!$A$18:$A$33</c:f>
              <c:numCache>
                <c:formatCode>General</c:formatCod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numCache>
            </c:numRef>
          </c:cat>
          <c:val>
            <c:numRef>
              <c:f>'Graphique 5'!$J$18:$J$33</c:f>
              <c:numCache>
                <c:formatCode>General</c:formatCode>
                <c:ptCount val="16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1F1-4A28-9AE3-8C1D9C249A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80226944"/>
        <c:axId val="1180227360"/>
      </c:lineChart>
      <c:catAx>
        <c:axId val="1180226944"/>
        <c:scaling>
          <c:orientation val="minMax"/>
        </c:scaling>
        <c:delete val="0"/>
        <c:axPos val="b"/>
        <c:majorGridlines>
          <c:spPr bwMode="auto">
            <a:prstGeom prst="rect">
              <a:avLst/>
            </a:prstGeom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 bwMode="auto">
          <a:prstGeom prst="rect">
            <a:avLst/>
          </a:prstGeom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180227360"/>
        <c:crosses val="autoZero"/>
        <c:auto val="1"/>
        <c:lblAlgn val="ctr"/>
        <c:lblOffset val="100"/>
        <c:noMultiLvlLbl val="0"/>
      </c:catAx>
      <c:valAx>
        <c:axId val="1180227360"/>
        <c:scaling>
          <c:orientation val="minMax"/>
          <c:max val="104"/>
          <c:min val="94"/>
        </c:scaling>
        <c:delete val="0"/>
        <c:axPos val="l"/>
        <c:majorGridlines>
          <c:spPr bwMode="auto">
            <a:prstGeom prst="rect">
              <a:avLst/>
            </a:prstGeom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prstGeom prst="rect">
            <a:avLst/>
          </a:prstGeom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180226944"/>
        <c:crosses val="autoZero"/>
        <c:crossBetween val="between"/>
        <c:majorUnit val="1"/>
      </c:valAx>
      <c:spPr>
        <a:prstGeom prst="rect">
          <a:avLst/>
        </a:prstGeom>
        <a:noFill/>
        <a:ln>
          <a:noFill/>
        </a:ln>
        <a:effectLst/>
      </c:spPr>
    </c:plotArea>
    <c:legend>
      <c:legendPos val="b"/>
      <c:legendEntry>
        <c:idx val="3"/>
        <c:delete val="1"/>
      </c:legendEntry>
      <c:overlay val="0"/>
      <c:spPr>
        <a:prstGeom prst="rect">
          <a:avLst/>
        </a:prstGeom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 bwMode="auto">
    <a:xfrm>
      <a:off x="0" y="0"/>
      <a:ext cx="0" cy="0"/>
    </a:xfrm>
    <a:prstGeom prst="rect">
      <a:avLst/>
    </a:prstGeom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'Graphique 6'!$D$1</c:f>
              <c:strCache>
                <c:ptCount val="1"/>
                <c:pt idx="0">
                  <c:v>Valeurs aux prix courants</c:v>
                </c:pt>
              </c:strCache>
            </c:strRef>
          </c:tx>
          <c:spPr bwMode="auto">
            <a:prstGeom prst="rect">
              <a:avLst/>
            </a:prstGeom>
            <a:ln w="3492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'Graphique 6'!$C$246:$C$310</c:f>
              <c:strCache>
                <c:ptCount val="65"/>
                <c:pt idx="0">
                  <c:v>2010</c:v>
                </c:pt>
                <c:pt idx="1">
                  <c:v>2010</c:v>
                </c:pt>
                <c:pt idx="2">
                  <c:v>2010</c:v>
                </c:pt>
                <c:pt idx="3">
                  <c:v>2010</c:v>
                </c:pt>
                <c:pt idx="4">
                  <c:v>2011</c:v>
                </c:pt>
                <c:pt idx="5">
                  <c:v>2011</c:v>
                </c:pt>
                <c:pt idx="6">
                  <c:v>2011</c:v>
                </c:pt>
                <c:pt idx="7">
                  <c:v>2011</c:v>
                </c:pt>
                <c:pt idx="8">
                  <c:v>2012</c:v>
                </c:pt>
                <c:pt idx="9">
                  <c:v>2012</c:v>
                </c:pt>
                <c:pt idx="10">
                  <c:v>2012</c:v>
                </c:pt>
                <c:pt idx="11">
                  <c:v>2012</c:v>
                </c:pt>
                <c:pt idx="12">
                  <c:v>2013</c:v>
                </c:pt>
                <c:pt idx="13">
                  <c:v>2013</c:v>
                </c:pt>
                <c:pt idx="14">
                  <c:v>2013</c:v>
                </c:pt>
                <c:pt idx="15">
                  <c:v>2013</c:v>
                </c:pt>
                <c:pt idx="16">
                  <c:v>2014</c:v>
                </c:pt>
                <c:pt idx="17">
                  <c:v>2014</c:v>
                </c:pt>
                <c:pt idx="18">
                  <c:v>2014</c:v>
                </c:pt>
                <c:pt idx="19">
                  <c:v>2014</c:v>
                </c:pt>
                <c:pt idx="20">
                  <c:v>2015</c:v>
                </c:pt>
                <c:pt idx="21">
                  <c:v>2015</c:v>
                </c:pt>
                <c:pt idx="22">
                  <c:v>2015</c:v>
                </c:pt>
                <c:pt idx="23">
                  <c:v>2015</c:v>
                </c:pt>
                <c:pt idx="24">
                  <c:v>2016</c:v>
                </c:pt>
                <c:pt idx="25">
                  <c:v>2016</c:v>
                </c:pt>
                <c:pt idx="26">
                  <c:v>2016</c:v>
                </c:pt>
                <c:pt idx="27">
                  <c:v>2016</c:v>
                </c:pt>
                <c:pt idx="28">
                  <c:v>2017</c:v>
                </c:pt>
                <c:pt idx="29">
                  <c:v>2017</c:v>
                </c:pt>
                <c:pt idx="30">
                  <c:v>2017</c:v>
                </c:pt>
                <c:pt idx="31">
                  <c:v>2017</c:v>
                </c:pt>
                <c:pt idx="32">
                  <c:v>2018</c:v>
                </c:pt>
                <c:pt idx="33">
                  <c:v>2018</c:v>
                </c:pt>
                <c:pt idx="34">
                  <c:v>2018</c:v>
                </c:pt>
                <c:pt idx="35">
                  <c:v>2018</c:v>
                </c:pt>
                <c:pt idx="36">
                  <c:v>2019</c:v>
                </c:pt>
                <c:pt idx="37">
                  <c:v>2019</c:v>
                </c:pt>
                <c:pt idx="38">
                  <c:v>2019</c:v>
                </c:pt>
                <c:pt idx="39">
                  <c:v>2019</c:v>
                </c:pt>
                <c:pt idx="40">
                  <c:v>2020</c:v>
                </c:pt>
                <c:pt idx="41">
                  <c:v>2020</c:v>
                </c:pt>
                <c:pt idx="42">
                  <c:v>2020</c:v>
                </c:pt>
                <c:pt idx="43">
                  <c:v>2020</c:v>
                </c:pt>
                <c:pt idx="44">
                  <c:v>2021</c:v>
                </c:pt>
                <c:pt idx="45">
                  <c:v>2021</c:v>
                </c:pt>
                <c:pt idx="46">
                  <c:v>2021</c:v>
                </c:pt>
                <c:pt idx="47">
                  <c:v>2021</c:v>
                </c:pt>
                <c:pt idx="48">
                  <c:v>2022</c:v>
                </c:pt>
                <c:pt idx="49">
                  <c:v>2022</c:v>
                </c:pt>
                <c:pt idx="50">
                  <c:v>2022</c:v>
                </c:pt>
                <c:pt idx="51">
                  <c:v>2022</c:v>
                </c:pt>
                <c:pt idx="52">
                  <c:v>2023</c:v>
                </c:pt>
                <c:pt idx="53">
                  <c:v>2023</c:v>
                </c:pt>
                <c:pt idx="54">
                  <c:v>2023</c:v>
                </c:pt>
                <c:pt idx="55">
                  <c:v>2023</c:v>
                </c:pt>
                <c:pt idx="56">
                  <c:v>2024</c:v>
                </c:pt>
                <c:pt idx="57">
                  <c:v>2024</c:v>
                </c:pt>
                <c:pt idx="58">
                  <c:v>2024</c:v>
                </c:pt>
                <c:pt idx="59">
                  <c:v>2024</c:v>
                </c:pt>
                <c:pt idx="60">
                  <c:v>2025</c:v>
                </c:pt>
                <c:pt idx="61">
                  <c:v>2025</c:v>
                </c:pt>
                <c:pt idx="62">
                  <c:v>2025</c:v>
                </c:pt>
                <c:pt idx="63">
                  <c:v>2025</c:v>
                </c:pt>
                <c:pt idx="64">
                  <c:v>2026</c:v>
                </c:pt>
              </c:strCache>
            </c:strRef>
          </c:cat>
          <c:val>
            <c:numRef>
              <c:f>'Graphique 6'!$D$246:$D$310</c:f>
              <c:numCache>
                <c:formatCode>General</c:formatCode>
                <c:ptCount val="65"/>
                <c:pt idx="0">
                  <c:v>-0.4487801708207616</c:v>
                </c:pt>
                <c:pt idx="1">
                  <c:v>-0.71670961292048374</c:v>
                </c:pt>
                <c:pt idx="2">
                  <c:v>-1.2241463871731817</c:v>
                </c:pt>
                <c:pt idx="3">
                  <c:v>-1.2701474580147361</c:v>
                </c:pt>
                <c:pt idx="4">
                  <c:v>-2.3820712866421898</c:v>
                </c:pt>
                <c:pt idx="5">
                  <c:v>-1.5043625735776607</c:v>
                </c:pt>
                <c:pt idx="6">
                  <c:v>-1.4349758379102173</c:v>
                </c:pt>
                <c:pt idx="7">
                  <c:v>-0.83088624657006638</c:v>
                </c:pt>
                <c:pt idx="8">
                  <c:v>-1.1033488684956487</c:v>
                </c:pt>
                <c:pt idx="9">
                  <c:v>-1.0677839063671153</c:v>
                </c:pt>
                <c:pt idx="10">
                  <c:v>-0.86790580512194226</c:v>
                </c:pt>
                <c:pt idx="11">
                  <c:v>-0.71628692757245815</c:v>
                </c:pt>
                <c:pt idx="12">
                  <c:v>-0.60899443780017815</c:v>
                </c:pt>
                <c:pt idx="13">
                  <c:v>-0.32104416328569141</c:v>
                </c:pt>
                <c:pt idx="14">
                  <c:v>-0.85184138645568797</c:v>
                </c:pt>
                <c:pt idx="15">
                  <c:v>-0.79209444332893131</c:v>
                </c:pt>
                <c:pt idx="16">
                  <c:v>-0.68454622415664801</c:v>
                </c:pt>
                <c:pt idx="17">
                  <c:v>-0.76493255903526391</c:v>
                </c:pt>
                <c:pt idx="18">
                  <c:v>-1.0092063087850209</c:v>
                </c:pt>
                <c:pt idx="19">
                  <c:v>-0.42081842819428233</c:v>
                </c:pt>
                <c:pt idx="20">
                  <c:v>-0.23767006491558165</c:v>
                </c:pt>
                <c:pt idx="21">
                  <c:v>0.14422384415802209</c:v>
                </c:pt>
                <c:pt idx="22">
                  <c:v>-0.10728060844205931</c:v>
                </c:pt>
                <c:pt idx="23">
                  <c:v>-0.25367541078120265</c:v>
                </c:pt>
                <c:pt idx="24">
                  <c:v>-0.25467836991494952</c:v>
                </c:pt>
                <c:pt idx="25">
                  <c:v>6.0708907095554224E-2</c:v>
                </c:pt>
                <c:pt idx="26">
                  <c:v>-0.61592466767526421</c:v>
                </c:pt>
                <c:pt idx="27">
                  <c:v>-0.57659656431914241</c:v>
                </c:pt>
                <c:pt idx="28">
                  <c:v>-1.0551228386230751</c:v>
                </c:pt>
                <c:pt idx="29">
                  <c:v>-0.50555392342020811</c:v>
                </c:pt>
                <c:pt idx="30">
                  <c:v>-0.88470369199667842</c:v>
                </c:pt>
                <c:pt idx="31">
                  <c:v>-0.64858348402652544</c:v>
                </c:pt>
                <c:pt idx="32">
                  <c:v>-1.0197656803556121</c:v>
                </c:pt>
                <c:pt idx="33">
                  <c:v>-1.4301509100571956</c:v>
                </c:pt>
                <c:pt idx="34">
                  <c:v>-0.96595568405657328</c:v>
                </c:pt>
                <c:pt idx="35">
                  <c:v>-0.48232749383906576</c:v>
                </c:pt>
                <c:pt idx="36">
                  <c:v>-0.50679810777729872</c:v>
                </c:pt>
                <c:pt idx="37">
                  <c:v>-0.77507928066339837</c:v>
                </c:pt>
                <c:pt idx="38">
                  <c:v>-0.91177557501055051</c:v>
                </c:pt>
                <c:pt idx="39">
                  <c:v>-0.40843352957373286</c:v>
                </c:pt>
                <c:pt idx="40">
                  <c:v>-0.86892361258689987</c:v>
                </c:pt>
                <c:pt idx="41">
                  <c:v>-3.0091892673564087</c:v>
                </c:pt>
                <c:pt idx="42">
                  <c:v>-2.3015593265857661</c:v>
                </c:pt>
                <c:pt idx="43">
                  <c:v>-0.82016186879740072</c:v>
                </c:pt>
                <c:pt idx="44">
                  <c:v>-1.3846653382054537</c:v>
                </c:pt>
                <c:pt idx="45">
                  <c:v>-1.4610547312656648</c:v>
                </c:pt>
                <c:pt idx="46">
                  <c:v>-0.71414115583557691</c:v>
                </c:pt>
                <c:pt idx="47">
                  <c:v>-1.3369536988222939</c:v>
                </c:pt>
                <c:pt idx="48">
                  <c:v>-1.5844877906036565</c:v>
                </c:pt>
                <c:pt idx="49">
                  <c:v>-2.6797535157560808</c:v>
                </c:pt>
                <c:pt idx="50">
                  <c:v>-3.8009682431805349</c:v>
                </c:pt>
                <c:pt idx="51">
                  <c:v>-2.8389733269784077</c:v>
                </c:pt>
                <c:pt idx="52">
                  <c:v>-2.6599036442819859</c:v>
                </c:pt>
                <c:pt idx="53">
                  <c:v>-1.6042221726219941</c:v>
                </c:pt>
                <c:pt idx="54">
                  <c:v>-1.7994714604022473</c:v>
                </c:pt>
                <c:pt idx="55">
                  <c:v>-0.9577274171051362</c:v>
                </c:pt>
                <c:pt idx="56">
                  <c:v>-0.4542141436436784</c:v>
                </c:pt>
                <c:pt idx="57">
                  <c:v>-0.42991742899235968</c:v>
                </c:pt>
                <c:pt idx="58">
                  <c:v>-0.44754983708861285</c:v>
                </c:pt>
                <c:pt idx="59">
                  <c:v>-7.7651200008655802E-2</c:v>
                </c:pt>
                <c:pt idx="60">
                  <c:v>-0.82122730624525409</c:v>
                </c:pt>
                <c:pt idx="61">
                  <c:v>-1.1182421641180118</c:v>
                </c:pt>
                <c:pt idx="62">
                  <c:v>-0.43888733538395885</c:v>
                </c:pt>
                <c:pt idx="63">
                  <c:v>0.38524225811230994</c:v>
                </c:pt>
                <c:pt idx="64">
                  <c:v>-0.59094318493946552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83-4E4F-9519-CB4183EC7539}"/>
            </c:ext>
          </c:extLst>
        </c:ser>
        <c:ser>
          <c:idx val="1"/>
          <c:order val="1"/>
          <c:tx>
            <c:strRef>
              <c:f>'Graphique 6'!$E$1</c:f>
              <c:strCache>
                <c:ptCount val="1"/>
                <c:pt idx="0">
                  <c:v>Volumes aux prix de l'année précédente chaînés</c:v>
                </c:pt>
              </c:strCache>
            </c:strRef>
          </c:tx>
          <c:spPr bwMode="auto">
            <a:prstGeom prst="rect">
              <a:avLst/>
            </a:prstGeom>
            <a:ln w="34925" cap="rnd">
              <a:solidFill>
                <a:schemeClr val="accent2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'Graphique 6'!$C$246:$C$310</c:f>
              <c:strCache>
                <c:ptCount val="65"/>
                <c:pt idx="0">
                  <c:v>2010</c:v>
                </c:pt>
                <c:pt idx="1">
                  <c:v>2010</c:v>
                </c:pt>
                <c:pt idx="2">
                  <c:v>2010</c:v>
                </c:pt>
                <c:pt idx="3">
                  <c:v>2010</c:v>
                </c:pt>
                <c:pt idx="4">
                  <c:v>2011</c:v>
                </c:pt>
                <c:pt idx="5">
                  <c:v>2011</c:v>
                </c:pt>
                <c:pt idx="6">
                  <c:v>2011</c:v>
                </c:pt>
                <c:pt idx="7">
                  <c:v>2011</c:v>
                </c:pt>
                <c:pt idx="8">
                  <c:v>2012</c:v>
                </c:pt>
                <c:pt idx="9">
                  <c:v>2012</c:v>
                </c:pt>
                <c:pt idx="10">
                  <c:v>2012</c:v>
                </c:pt>
                <c:pt idx="11">
                  <c:v>2012</c:v>
                </c:pt>
                <c:pt idx="12">
                  <c:v>2013</c:v>
                </c:pt>
                <c:pt idx="13">
                  <c:v>2013</c:v>
                </c:pt>
                <c:pt idx="14">
                  <c:v>2013</c:v>
                </c:pt>
                <c:pt idx="15">
                  <c:v>2013</c:v>
                </c:pt>
                <c:pt idx="16">
                  <c:v>2014</c:v>
                </c:pt>
                <c:pt idx="17">
                  <c:v>2014</c:v>
                </c:pt>
                <c:pt idx="18">
                  <c:v>2014</c:v>
                </c:pt>
                <c:pt idx="19">
                  <c:v>2014</c:v>
                </c:pt>
                <c:pt idx="20">
                  <c:v>2015</c:v>
                </c:pt>
                <c:pt idx="21">
                  <c:v>2015</c:v>
                </c:pt>
                <c:pt idx="22">
                  <c:v>2015</c:v>
                </c:pt>
                <c:pt idx="23">
                  <c:v>2015</c:v>
                </c:pt>
                <c:pt idx="24">
                  <c:v>2016</c:v>
                </c:pt>
                <c:pt idx="25">
                  <c:v>2016</c:v>
                </c:pt>
                <c:pt idx="26">
                  <c:v>2016</c:v>
                </c:pt>
                <c:pt idx="27">
                  <c:v>2016</c:v>
                </c:pt>
                <c:pt idx="28">
                  <c:v>2017</c:v>
                </c:pt>
                <c:pt idx="29">
                  <c:v>2017</c:v>
                </c:pt>
                <c:pt idx="30">
                  <c:v>2017</c:v>
                </c:pt>
                <c:pt idx="31">
                  <c:v>2017</c:v>
                </c:pt>
                <c:pt idx="32">
                  <c:v>2018</c:v>
                </c:pt>
                <c:pt idx="33">
                  <c:v>2018</c:v>
                </c:pt>
                <c:pt idx="34">
                  <c:v>2018</c:v>
                </c:pt>
                <c:pt idx="35">
                  <c:v>2018</c:v>
                </c:pt>
                <c:pt idx="36">
                  <c:v>2019</c:v>
                </c:pt>
                <c:pt idx="37">
                  <c:v>2019</c:v>
                </c:pt>
                <c:pt idx="38">
                  <c:v>2019</c:v>
                </c:pt>
                <c:pt idx="39">
                  <c:v>2019</c:v>
                </c:pt>
                <c:pt idx="40">
                  <c:v>2020</c:v>
                </c:pt>
                <c:pt idx="41">
                  <c:v>2020</c:v>
                </c:pt>
                <c:pt idx="42">
                  <c:v>2020</c:v>
                </c:pt>
                <c:pt idx="43">
                  <c:v>2020</c:v>
                </c:pt>
                <c:pt idx="44">
                  <c:v>2021</c:v>
                </c:pt>
                <c:pt idx="45">
                  <c:v>2021</c:v>
                </c:pt>
                <c:pt idx="46">
                  <c:v>2021</c:v>
                </c:pt>
                <c:pt idx="47">
                  <c:v>2021</c:v>
                </c:pt>
                <c:pt idx="48">
                  <c:v>2022</c:v>
                </c:pt>
                <c:pt idx="49">
                  <c:v>2022</c:v>
                </c:pt>
                <c:pt idx="50">
                  <c:v>2022</c:v>
                </c:pt>
                <c:pt idx="51">
                  <c:v>2022</c:v>
                </c:pt>
                <c:pt idx="52">
                  <c:v>2023</c:v>
                </c:pt>
                <c:pt idx="53">
                  <c:v>2023</c:v>
                </c:pt>
                <c:pt idx="54">
                  <c:v>2023</c:v>
                </c:pt>
                <c:pt idx="55">
                  <c:v>2023</c:v>
                </c:pt>
                <c:pt idx="56">
                  <c:v>2024</c:v>
                </c:pt>
                <c:pt idx="57">
                  <c:v>2024</c:v>
                </c:pt>
                <c:pt idx="58">
                  <c:v>2024</c:v>
                </c:pt>
                <c:pt idx="59">
                  <c:v>2024</c:v>
                </c:pt>
                <c:pt idx="60">
                  <c:v>2025</c:v>
                </c:pt>
                <c:pt idx="61">
                  <c:v>2025</c:v>
                </c:pt>
                <c:pt idx="62">
                  <c:v>2025</c:v>
                </c:pt>
                <c:pt idx="63">
                  <c:v>2025</c:v>
                </c:pt>
                <c:pt idx="64">
                  <c:v>2026</c:v>
                </c:pt>
              </c:strCache>
            </c:strRef>
          </c:cat>
          <c:val>
            <c:numRef>
              <c:f>'Graphique 6'!$E$246:$E$310</c:f>
              <c:numCache>
                <c:formatCode>General</c:formatCode>
                <c:ptCount val="65"/>
                <c:pt idx="0">
                  <c:v>0.27733100709683545</c:v>
                </c:pt>
                <c:pt idx="1">
                  <c:v>0.20710000307484389</c:v>
                </c:pt>
                <c:pt idx="2">
                  <c:v>-0.20318886144172471</c:v>
                </c:pt>
                <c:pt idx="3">
                  <c:v>-0.11879476016856209</c:v>
                </c:pt>
                <c:pt idx="4">
                  <c:v>-0.73880944322220377</c:v>
                </c:pt>
                <c:pt idx="5">
                  <c:v>0.17029918711226669</c:v>
                </c:pt>
                <c:pt idx="6">
                  <c:v>0.35758403224757762</c:v>
                </c:pt>
                <c:pt idx="7">
                  <c:v>0.95862535156017237</c:v>
                </c:pt>
                <c:pt idx="8">
                  <c:v>0.86503644609814201</c:v>
                </c:pt>
                <c:pt idx="9">
                  <c:v>0.8450322691860499</c:v>
                </c:pt>
                <c:pt idx="10">
                  <c:v>0.77548193668855392</c:v>
                </c:pt>
                <c:pt idx="11">
                  <c:v>0.83962408138704647</c:v>
                </c:pt>
                <c:pt idx="12">
                  <c:v>0.95479181546993952</c:v>
                </c:pt>
                <c:pt idx="13">
                  <c:v>1.0814675472968516</c:v>
                </c:pt>
                <c:pt idx="14">
                  <c:v>0.60103616129890902</c:v>
                </c:pt>
                <c:pt idx="15">
                  <c:v>0.59393549680733371</c:v>
                </c:pt>
                <c:pt idx="16">
                  <c:v>0.68086356800857228</c:v>
                </c:pt>
                <c:pt idx="17">
                  <c:v>0.5097966849418526</c:v>
                </c:pt>
                <c:pt idx="18">
                  <c:v>0.22188107174554711</c:v>
                </c:pt>
                <c:pt idx="19">
                  <c:v>0.20294711517806988</c:v>
                </c:pt>
                <c:pt idx="20">
                  <c:v>0.19252221180176698</c:v>
                </c:pt>
                <c:pt idx="21">
                  <c:v>0.5303889291129894</c:v>
                </c:pt>
                <c:pt idx="22">
                  <c:v>-2.1624566870143552E-2</c:v>
                </c:pt>
                <c:pt idx="23">
                  <c:v>-0.47920908425555381</c:v>
                </c:pt>
                <c:pt idx="24">
                  <c:v>-0.56419423313257266</c:v>
                </c:pt>
                <c:pt idx="25">
                  <c:v>-9.7232026498693225E-2</c:v>
                </c:pt>
                <c:pt idx="26">
                  <c:v>-0.63804445980540003</c:v>
                </c:pt>
                <c:pt idx="27">
                  <c:v>-0.51221712754424931</c:v>
                </c:pt>
                <c:pt idx="28">
                  <c:v>-0.7166906845256964</c:v>
                </c:pt>
                <c:pt idx="29">
                  <c:v>-0.2605804803643515</c:v>
                </c:pt>
                <c:pt idx="30">
                  <c:v>-0.66042710255733938</c:v>
                </c:pt>
                <c:pt idx="31">
                  <c:v>-0.26483666767665853</c:v>
                </c:pt>
                <c:pt idx="32">
                  <c:v>-0.43958744644422765</c:v>
                </c:pt>
                <c:pt idx="33">
                  <c:v>-0.62482323649281624</c:v>
                </c:pt>
                <c:pt idx="34">
                  <c:v>-0.22993440202420584</c:v>
                </c:pt>
                <c:pt idx="35">
                  <c:v>7.6684888072350868E-2</c:v>
                </c:pt>
                <c:pt idx="36">
                  <c:v>-6.1561093388976709E-2</c:v>
                </c:pt>
                <c:pt idx="37">
                  <c:v>-0.22641749604206518</c:v>
                </c:pt>
                <c:pt idx="38">
                  <c:v>-0.52809732261019948</c:v>
                </c:pt>
                <c:pt idx="39">
                  <c:v>-0.19248077989886889</c:v>
                </c:pt>
                <c:pt idx="40">
                  <c:v>-0.72339881334998213</c:v>
                </c:pt>
                <c:pt idx="41">
                  <c:v>-3.1293849728179586</c:v>
                </c:pt>
                <c:pt idx="42">
                  <c:v>-2.2103384435061755</c:v>
                </c:pt>
                <c:pt idx="43">
                  <c:v>-0.98795934948520858</c:v>
                </c:pt>
                <c:pt idx="44">
                  <c:v>-1.2978208874575448</c:v>
                </c:pt>
                <c:pt idx="45">
                  <c:v>-1.200527380377189</c:v>
                </c:pt>
                <c:pt idx="46">
                  <c:v>-0.53581141473934657</c:v>
                </c:pt>
                <c:pt idx="47">
                  <c:v>-0.73043406709043457</c:v>
                </c:pt>
                <c:pt idx="48">
                  <c:v>-0.38031298666768276</c:v>
                </c:pt>
                <c:pt idx="49">
                  <c:v>-0.84879231546570644</c:v>
                </c:pt>
                <c:pt idx="50">
                  <c:v>-1.4889228718190051</c:v>
                </c:pt>
                <c:pt idx="51">
                  <c:v>-1.1986429749587655</c:v>
                </c:pt>
                <c:pt idx="52">
                  <c:v>-0.83141893314493276</c:v>
                </c:pt>
                <c:pt idx="53">
                  <c:v>-7.1212858477957899E-2</c:v>
                </c:pt>
                <c:pt idx="54">
                  <c:v>-0.11204792203434832</c:v>
                </c:pt>
                <c:pt idx="55">
                  <c:v>0.64987379306964588</c:v>
                </c:pt>
                <c:pt idx="56">
                  <c:v>0.99515264357484357</c:v>
                </c:pt>
                <c:pt idx="57">
                  <c:v>1.3498662480089616</c:v>
                </c:pt>
                <c:pt idx="58">
                  <c:v>0.86841797625210826</c:v>
                </c:pt>
                <c:pt idx="59">
                  <c:v>1.0999609652073918</c:v>
                </c:pt>
                <c:pt idx="60">
                  <c:v>0.66861324940275102</c:v>
                </c:pt>
                <c:pt idx="61">
                  <c:v>0.42418761644366043</c:v>
                </c:pt>
                <c:pt idx="62">
                  <c:v>0.98052794647668984</c:v>
                </c:pt>
                <c:pt idx="63">
                  <c:v>1.5877928192524224</c:v>
                </c:pt>
                <c:pt idx="64">
                  <c:v>0.71710619306681722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83-4E4F-9519-CB4183EC7539}"/>
            </c:ext>
          </c:extLst>
        </c:ser>
        <c:ser>
          <c:idx val="2"/>
          <c:order val="2"/>
          <c:tx>
            <c:strRef>
              <c:f>'Graphique 6'!$G$1</c:f>
              <c:strCache>
                <c:ptCount val="1"/>
                <c:pt idx="0">
                  <c:v>zero</c:v>
                </c:pt>
              </c:strCache>
            </c:strRef>
          </c:tx>
          <c:spPr bwMode="auto">
            <a:prstGeom prst="rect">
              <a:avLst/>
            </a:prstGeom>
            <a:ln w="19050" cap="rnd">
              <a:solidFill>
                <a:schemeClr val="tx1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'Graphique 6'!$C$246:$C$310</c:f>
              <c:strCache>
                <c:ptCount val="65"/>
                <c:pt idx="0">
                  <c:v>2010</c:v>
                </c:pt>
                <c:pt idx="1">
                  <c:v>2010</c:v>
                </c:pt>
                <c:pt idx="2">
                  <c:v>2010</c:v>
                </c:pt>
                <c:pt idx="3">
                  <c:v>2010</c:v>
                </c:pt>
                <c:pt idx="4">
                  <c:v>2011</c:v>
                </c:pt>
                <c:pt idx="5">
                  <c:v>2011</c:v>
                </c:pt>
                <c:pt idx="6">
                  <c:v>2011</c:v>
                </c:pt>
                <c:pt idx="7">
                  <c:v>2011</c:v>
                </c:pt>
                <c:pt idx="8">
                  <c:v>2012</c:v>
                </c:pt>
                <c:pt idx="9">
                  <c:v>2012</c:v>
                </c:pt>
                <c:pt idx="10">
                  <c:v>2012</c:v>
                </c:pt>
                <c:pt idx="11">
                  <c:v>2012</c:v>
                </c:pt>
                <c:pt idx="12">
                  <c:v>2013</c:v>
                </c:pt>
                <c:pt idx="13">
                  <c:v>2013</c:v>
                </c:pt>
                <c:pt idx="14">
                  <c:v>2013</c:v>
                </c:pt>
                <c:pt idx="15">
                  <c:v>2013</c:v>
                </c:pt>
                <c:pt idx="16">
                  <c:v>2014</c:v>
                </c:pt>
                <c:pt idx="17">
                  <c:v>2014</c:v>
                </c:pt>
                <c:pt idx="18">
                  <c:v>2014</c:v>
                </c:pt>
                <c:pt idx="19">
                  <c:v>2014</c:v>
                </c:pt>
                <c:pt idx="20">
                  <c:v>2015</c:v>
                </c:pt>
                <c:pt idx="21">
                  <c:v>2015</c:v>
                </c:pt>
                <c:pt idx="22">
                  <c:v>2015</c:v>
                </c:pt>
                <c:pt idx="23">
                  <c:v>2015</c:v>
                </c:pt>
                <c:pt idx="24">
                  <c:v>2016</c:v>
                </c:pt>
                <c:pt idx="25">
                  <c:v>2016</c:v>
                </c:pt>
                <c:pt idx="26">
                  <c:v>2016</c:v>
                </c:pt>
                <c:pt idx="27">
                  <c:v>2016</c:v>
                </c:pt>
                <c:pt idx="28">
                  <c:v>2017</c:v>
                </c:pt>
                <c:pt idx="29">
                  <c:v>2017</c:v>
                </c:pt>
                <c:pt idx="30">
                  <c:v>2017</c:v>
                </c:pt>
                <c:pt idx="31">
                  <c:v>2017</c:v>
                </c:pt>
                <c:pt idx="32">
                  <c:v>2018</c:v>
                </c:pt>
                <c:pt idx="33">
                  <c:v>2018</c:v>
                </c:pt>
                <c:pt idx="34">
                  <c:v>2018</c:v>
                </c:pt>
                <c:pt idx="35">
                  <c:v>2018</c:v>
                </c:pt>
                <c:pt idx="36">
                  <c:v>2019</c:v>
                </c:pt>
                <c:pt idx="37">
                  <c:v>2019</c:v>
                </c:pt>
                <c:pt idx="38">
                  <c:v>2019</c:v>
                </c:pt>
                <c:pt idx="39">
                  <c:v>2019</c:v>
                </c:pt>
                <c:pt idx="40">
                  <c:v>2020</c:v>
                </c:pt>
                <c:pt idx="41">
                  <c:v>2020</c:v>
                </c:pt>
                <c:pt idx="42">
                  <c:v>2020</c:v>
                </c:pt>
                <c:pt idx="43">
                  <c:v>2020</c:v>
                </c:pt>
                <c:pt idx="44">
                  <c:v>2021</c:v>
                </c:pt>
                <c:pt idx="45">
                  <c:v>2021</c:v>
                </c:pt>
                <c:pt idx="46">
                  <c:v>2021</c:v>
                </c:pt>
                <c:pt idx="47">
                  <c:v>2021</c:v>
                </c:pt>
                <c:pt idx="48">
                  <c:v>2022</c:v>
                </c:pt>
                <c:pt idx="49">
                  <c:v>2022</c:v>
                </c:pt>
                <c:pt idx="50">
                  <c:v>2022</c:v>
                </c:pt>
                <c:pt idx="51">
                  <c:v>2022</c:v>
                </c:pt>
                <c:pt idx="52">
                  <c:v>2023</c:v>
                </c:pt>
                <c:pt idx="53">
                  <c:v>2023</c:v>
                </c:pt>
                <c:pt idx="54">
                  <c:v>2023</c:v>
                </c:pt>
                <c:pt idx="55">
                  <c:v>2023</c:v>
                </c:pt>
                <c:pt idx="56">
                  <c:v>2024</c:v>
                </c:pt>
                <c:pt idx="57">
                  <c:v>2024</c:v>
                </c:pt>
                <c:pt idx="58">
                  <c:v>2024</c:v>
                </c:pt>
                <c:pt idx="59">
                  <c:v>2024</c:v>
                </c:pt>
                <c:pt idx="60">
                  <c:v>2025</c:v>
                </c:pt>
                <c:pt idx="61">
                  <c:v>2025</c:v>
                </c:pt>
                <c:pt idx="62">
                  <c:v>2025</c:v>
                </c:pt>
                <c:pt idx="63">
                  <c:v>2025</c:v>
                </c:pt>
                <c:pt idx="64">
                  <c:v>2026</c:v>
                </c:pt>
              </c:strCache>
            </c:strRef>
          </c:cat>
          <c:val>
            <c:numRef>
              <c:f>'Graphique 6'!$G$246:$G$310</c:f>
              <c:numCache>
                <c:formatCode>General</c:formatCode>
                <c:ptCount val="6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483-4E4F-9519-CB4183EC75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03499472"/>
        <c:axId val="1803491984"/>
      </c:lineChart>
      <c:catAx>
        <c:axId val="1803499472"/>
        <c:scaling>
          <c:orientation val="minMax"/>
        </c:scaling>
        <c:delete val="0"/>
        <c:axPos val="b"/>
        <c:majorGridlines>
          <c:spPr bwMode="auto">
            <a:prstGeom prst="rect">
              <a:avLst/>
            </a:prstGeom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0"/>
        <c:majorTickMark val="none"/>
        <c:minorTickMark val="none"/>
        <c:tickLblPos val="nextTo"/>
        <c:spPr bwMode="auto">
          <a:prstGeom prst="rect">
            <a:avLst/>
          </a:prstGeom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803491984"/>
        <c:crossesAt val="-4"/>
        <c:auto val="1"/>
        <c:lblAlgn val="ctr"/>
        <c:lblOffset val="100"/>
        <c:tickLblSkip val="4"/>
        <c:tickMarkSkip val="1"/>
        <c:noMultiLvlLbl val="0"/>
      </c:catAx>
      <c:valAx>
        <c:axId val="1803491984"/>
        <c:scaling>
          <c:orientation val="minMax"/>
          <c:max val="3"/>
          <c:min val="-4"/>
        </c:scaling>
        <c:delete val="0"/>
        <c:axPos val="l"/>
        <c:majorGridlines>
          <c:spPr bwMode="auto">
            <a:prstGeom prst="rect">
              <a:avLst/>
            </a:prstGeom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prstGeom prst="rect">
            <a:avLst/>
          </a:prstGeom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803499472"/>
        <c:crosses val="autoZero"/>
        <c:crossBetween val="between"/>
      </c:valAx>
      <c:spPr>
        <a:prstGeom prst="rect">
          <a:avLst/>
        </a:prstGeom>
        <a:noFill/>
        <a:ln>
          <a:noFill/>
        </a:ln>
        <a:effectLst/>
      </c:spPr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4.7183999999999997E-2"/>
          <c:y val="0.780663"/>
          <c:w val="0.29162399999999999"/>
          <c:h val="8.0861000000000002E-2"/>
        </c:manualLayout>
      </c:layout>
      <c:overlay val="0"/>
      <c:spPr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 bwMode="auto">
    <a:xfrm>
      <a:off x="0" y="0"/>
      <a:ext cx="0" cy="0"/>
    </a:xfrm>
    <a:prstGeom prst="rect">
      <a:avLst/>
    </a:prstGeom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'Graphique 7'!$C$3</c:f>
              <c:strCache>
                <c:ptCount val="1"/>
                <c:pt idx="0">
                  <c:v>France</c:v>
                </c:pt>
              </c:strCache>
            </c:strRef>
          </c:tx>
          <c:spPr bwMode="auto">
            <a:prstGeom prst="rect">
              <a:avLst/>
            </a:prstGeom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'Graphique 7'!$B$4:$B$10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'Graphique 7'!$C$4:$C$10</c:f>
              <c:numCache>
                <c:formatCode>General</c:formatCode>
                <c:ptCount val="7"/>
                <c:pt idx="0">
                  <c:v>14.72</c:v>
                </c:pt>
                <c:pt idx="1">
                  <c:v>14</c:v>
                </c:pt>
                <c:pt idx="2">
                  <c:v>14.95</c:v>
                </c:pt>
                <c:pt idx="3">
                  <c:v>17.920000000000002</c:v>
                </c:pt>
                <c:pt idx="4">
                  <c:v>17.420000000000002</c:v>
                </c:pt>
                <c:pt idx="5">
                  <c:v>27.98</c:v>
                </c:pt>
                <c:pt idx="6">
                  <c:v>34.58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C2-4338-BC43-A467F60D41B4}"/>
            </c:ext>
          </c:extLst>
        </c:ser>
        <c:ser>
          <c:idx val="1"/>
          <c:order val="1"/>
          <c:tx>
            <c:strRef>
              <c:f>'Graphique 7'!$D$3</c:f>
              <c:strCache>
                <c:ptCount val="1"/>
                <c:pt idx="0">
                  <c:v>UE</c:v>
                </c:pt>
              </c:strCache>
            </c:strRef>
          </c:tx>
          <c:spPr bwMode="auto">
            <a:prstGeom prst="rect">
              <a:avLst/>
            </a:prstGeom>
            <a:ln w="28575" cap="rnd">
              <a:solidFill>
                <a:schemeClr val="accent2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'Graphique 7'!$B$4:$B$10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'Graphique 7'!$D$4:$D$10</c:f>
              <c:numCache>
                <c:formatCode>General</c:formatCode>
                <c:ptCount val="7"/>
                <c:pt idx="0">
                  <c:v>19.13</c:v>
                </c:pt>
                <c:pt idx="1">
                  <c:v>23.48</c:v>
                </c:pt>
                <c:pt idx="2">
                  <c:v>21.15</c:v>
                </c:pt>
                <c:pt idx="3">
                  <c:v>29.25</c:v>
                </c:pt>
                <c:pt idx="4">
                  <c:v>29.6</c:v>
                </c:pt>
                <c:pt idx="5">
                  <c:v>35.229999999999997</c:v>
                </c:pt>
                <c:pt idx="6">
                  <c:v>45.8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C2-4338-BC43-A467F60D41B4}"/>
            </c:ext>
          </c:extLst>
        </c:ser>
        <c:ser>
          <c:idx val="2"/>
          <c:order val="2"/>
          <c:tx>
            <c:strRef>
              <c:f>'Graphique 7'!$E$3</c:f>
              <c:strCache>
                <c:ptCount val="1"/>
                <c:pt idx="0">
                  <c:v>Etats-Unis</c:v>
                </c:pt>
              </c:strCache>
            </c:strRef>
          </c:tx>
          <c:spPr bwMode="auto">
            <a:prstGeom prst="rect">
              <a:avLst/>
            </a:prstGeom>
            <a:ln w="28575" cap="rnd">
              <a:solidFill>
                <a:schemeClr val="accent3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'Graphique 7'!$B$4:$B$10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'Graphique 7'!$E$4:$E$10</c:f>
              <c:numCache>
                <c:formatCode>General</c:formatCode>
                <c:ptCount val="7"/>
                <c:pt idx="0">
                  <c:v>24.52</c:v>
                </c:pt>
                <c:pt idx="1">
                  <c:v>22.1</c:v>
                </c:pt>
                <c:pt idx="2">
                  <c:v>24.9</c:v>
                </c:pt>
                <c:pt idx="3">
                  <c:v>27.57</c:v>
                </c:pt>
                <c:pt idx="4">
                  <c:v>30.23</c:v>
                </c:pt>
                <c:pt idx="5">
                  <c:v>34.26</c:v>
                </c:pt>
                <c:pt idx="6">
                  <c:v>40.15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DC2-4338-BC43-A467F60D41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56417968"/>
        <c:axId val="1756419408"/>
      </c:lineChart>
      <c:catAx>
        <c:axId val="1756417968"/>
        <c:scaling>
          <c:orientation val="minMax"/>
        </c:scaling>
        <c:delete val="0"/>
        <c:axPos val="b"/>
        <c:majorGridlines>
          <c:spPr bwMode="auto">
            <a:prstGeom prst="rect">
              <a:avLst/>
            </a:prstGeom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 bwMode="auto">
          <a:prstGeom prst="rect">
            <a:avLst/>
          </a:prstGeom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baseline="0">
                <a:solidFill>
                  <a:sysClr val="windowText" lastClr="000000"/>
                </a:solidFill>
                <a:latin typeface="Arial"/>
                <a:ea typeface="+mn-ea"/>
                <a:cs typeface="Arial"/>
              </a:defRPr>
            </a:pPr>
            <a:endParaRPr lang="fr-FR"/>
          </a:p>
        </c:txPr>
        <c:crossAx val="1756419408"/>
        <c:crosses val="autoZero"/>
        <c:auto val="1"/>
        <c:lblAlgn val="ctr"/>
        <c:lblOffset val="100"/>
        <c:noMultiLvlLbl val="0"/>
      </c:catAx>
      <c:valAx>
        <c:axId val="1756419408"/>
        <c:scaling>
          <c:orientation val="minMax"/>
          <c:max val="60"/>
        </c:scaling>
        <c:delete val="0"/>
        <c:axPos val="l"/>
        <c:majorGridlines>
          <c:spPr bwMode="auto">
            <a:prstGeom prst="rect">
              <a:avLst/>
            </a:prstGeom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prstGeom prst="rect">
            <a:avLst/>
          </a:prstGeom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baseline="0">
                <a:solidFill>
                  <a:sysClr val="windowText" lastClr="000000"/>
                </a:solidFill>
                <a:latin typeface="Arial"/>
                <a:ea typeface="+mn-ea"/>
                <a:cs typeface="Arial"/>
              </a:defRPr>
            </a:pPr>
            <a:endParaRPr lang="fr-FR"/>
          </a:p>
        </c:txPr>
        <c:crossAx val="1756417968"/>
        <c:crosses val="autoZero"/>
        <c:crossBetween val="between"/>
        <c:majorUnit val="10"/>
      </c:valAx>
      <c:spPr>
        <a:prstGeom prst="rect">
          <a:avLst/>
        </a:prstGeom>
        <a:noFill/>
        <a:ln>
          <a:noFill/>
        </a:ln>
        <a:effectLst/>
      </c:spPr>
    </c:plotArea>
    <c:legend>
      <c:legendPos val="b"/>
      <c:overlay val="0"/>
      <c:spPr>
        <a:prstGeom prst="rect">
          <a:avLst/>
        </a:prstGeom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baseline="0">
              <a:solidFill>
                <a:sysClr val="windowText" lastClr="000000"/>
              </a:solidFill>
              <a:latin typeface="Arial"/>
              <a:ea typeface="+mn-ea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 bwMode="auto">
    <a:xfrm>
      <a:off x="0" y="0"/>
      <a:ext cx="0" cy="0"/>
    </a:xfrm>
    <a:prstGeom prst="rect">
      <a:avLst/>
    </a:prstGeom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'Graphique 8'!$C$5</c:f>
              <c:strCache>
                <c:ptCount val="1"/>
                <c:pt idx="0">
                  <c:v>France</c:v>
                </c:pt>
              </c:strCache>
            </c:strRef>
          </c:tx>
          <c:spPr>
            <a:prstGeom prst="rect">
              <a:avLst/>
            </a:prstGeom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'Graphique 8'!$D$4:$I$4</c:f>
              <c:strCache>
                <c:ptCount val="6"/>
                <c:pt idx="0">
                  <c:v>Processus internes</c:v>
                </c:pt>
                <c:pt idx="1">
                  <c:v>Marketing et ventes</c:v>
                </c:pt>
                <c:pt idx="2">
                  <c:v>Ressources humaines</c:v>
                </c:pt>
                <c:pt idx="3">
                  <c:v>Développement de produits</c:v>
                </c:pt>
                <c:pt idx="4">
                  <c:v>Service client</c:v>
                </c:pt>
                <c:pt idx="5">
                  <c:v>Autre secteur</c:v>
                </c:pt>
              </c:strCache>
            </c:strRef>
          </c:cat>
          <c:val>
            <c:numRef>
              <c:f>'Graphique 8'!$D$5:$I$5</c:f>
              <c:numCache>
                <c:formatCode>General</c:formatCode>
                <c:ptCount val="6"/>
                <c:pt idx="0">
                  <c:v>55.51</c:v>
                </c:pt>
                <c:pt idx="1">
                  <c:v>34.020000000000003</c:v>
                </c:pt>
                <c:pt idx="2">
                  <c:v>24.71</c:v>
                </c:pt>
                <c:pt idx="3">
                  <c:v>23.08</c:v>
                </c:pt>
                <c:pt idx="4">
                  <c:v>21.32</c:v>
                </c:pt>
                <c:pt idx="5">
                  <c:v>26.39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99-4BBE-B2F5-26AD3CADC1E1}"/>
            </c:ext>
          </c:extLst>
        </c:ser>
        <c:ser>
          <c:idx val="1"/>
          <c:order val="1"/>
          <c:tx>
            <c:strRef>
              <c:f>'Graphique 8'!$C$6</c:f>
              <c:strCache>
                <c:ptCount val="1"/>
                <c:pt idx="0">
                  <c:v>UE</c:v>
                </c:pt>
              </c:strCache>
            </c:strRef>
          </c:tx>
          <c:spPr>
            <a:prstGeom prst="rect">
              <a:avLst/>
            </a:prstGeom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'Graphique 8'!$D$4:$I$4</c:f>
              <c:strCache>
                <c:ptCount val="6"/>
                <c:pt idx="0">
                  <c:v>Processus internes</c:v>
                </c:pt>
                <c:pt idx="1">
                  <c:v>Marketing et ventes</c:v>
                </c:pt>
                <c:pt idx="2">
                  <c:v>Ressources humaines</c:v>
                </c:pt>
                <c:pt idx="3">
                  <c:v>Développement de produits</c:v>
                </c:pt>
                <c:pt idx="4">
                  <c:v>Service client</c:v>
                </c:pt>
                <c:pt idx="5">
                  <c:v>Autre secteur</c:v>
                </c:pt>
              </c:strCache>
            </c:strRef>
          </c:cat>
          <c:val>
            <c:numRef>
              <c:f>'Graphique 8'!$D$6:$I$6</c:f>
              <c:numCache>
                <c:formatCode>General</c:formatCode>
                <c:ptCount val="6"/>
                <c:pt idx="0">
                  <c:v>59.56</c:v>
                </c:pt>
                <c:pt idx="1">
                  <c:v>43.51</c:v>
                </c:pt>
                <c:pt idx="2">
                  <c:v>18.55</c:v>
                </c:pt>
                <c:pt idx="3">
                  <c:v>24.63</c:v>
                </c:pt>
                <c:pt idx="4">
                  <c:v>69.239999999999995</c:v>
                </c:pt>
                <c:pt idx="5">
                  <c:v>19.3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899-4BBE-B2F5-26AD3CADC1E1}"/>
            </c:ext>
          </c:extLst>
        </c:ser>
        <c:ser>
          <c:idx val="2"/>
          <c:order val="2"/>
          <c:tx>
            <c:strRef>
              <c:f>'Graphique 8'!$C$7</c:f>
              <c:strCache>
                <c:ptCount val="1"/>
                <c:pt idx="0">
                  <c:v>Etats-Unis</c:v>
                </c:pt>
              </c:strCache>
            </c:strRef>
          </c:tx>
          <c:spPr>
            <a:prstGeom prst="rect">
              <a:avLst/>
            </a:prstGeom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'Graphique 8'!$D$4:$I$4</c:f>
              <c:strCache>
                <c:ptCount val="6"/>
                <c:pt idx="0">
                  <c:v>Processus internes</c:v>
                </c:pt>
                <c:pt idx="1">
                  <c:v>Marketing et ventes</c:v>
                </c:pt>
                <c:pt idx="2">
                  <c:v>Ressources humaines</c:v>
                </c:pt>
                <c:pt idx="3">
                  <c:v>Développement de produits</c:v>
                </c:pt>
                <c:pt idx="4">
                  <c:v>Service client</c:v>
                </c:pt>
                <c:pt idx="5">
                  <c:v>Autre secteur</c:v>
                </c:pt>
              </c:strCache>
            </c:strRef>
          </c:cat>
          <c:val>
            <c:numRef>
              <c:f>'Graphique 8'!$D$7:$I$7</c:f>
              <c:numCache>
                <c:formatCode>General</c:formatCode>
                <c:ptCount val="6"/>
                <c:pt idx="0">
                  <c:v>84.17</c:v>
                </c:pt>
                <c:pt idx="1">
                  <c:v>66.72</c:v>
                </c:pt>
                <c:pt idx="2">
                  <c:v>47.55</c:v>
                </c:pt>
                <c:pt idx="3">
                  <c:v>20.6</c:v>
                </c:pt>
                <c:pt idx="4">
                  <c:v>53.37</c:v>
                </c:pt>
                <c:pt idx="5">
                  <c:v>14.91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899-4BBE-B2F5-26AD3CADC1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61326528"/>
        <c:axId val="1261327008"/>
      </c:barChart>
      <c:catAx>
        <c:axId val="12613265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 bwMode="auto">
          <a:prstGeom prst="rect">
            <a:avLst/>
          </a:prstGeom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baseline="0">
                <a:solidFill>
                  <a:sysClr val="windowText" lastClr="000000"/>
                </a:solidFill>
                <a:latin typeface="Arial"/>
                <a:ea typeface="+mn-ea"/>
                <a:cs typeface="Arial"/>
              </a:defRPr>
            </a:pPr>
            <a:endParaRPr lang="fr-FR"/>
          </a:p>
        </c:txPr>
        <c:crossAx val="1261327008"/>
        <c:crosses val="autoZero"/>
        <c:auto val="1"/>
        <c:lblAlgn val="ctr"/>
        <c:lblOffset val="100"/>
        <c:noMultiLvlLbl val="0"/>
      </c:catAx>
      <c:valAx>
        <c:axId val="1261327008"/>
        <c:scaling>
          <c:orientation val="minMax"/>
        </c:scaling>
        <c:delete val="0"/>
        <c:axPos val="l"/>
        <c:majorGridlines>
          <c:spPr bwMode="auto">
            <a:prstGeom prst="rect">
              <a:avLst/>
            </a:prstGeom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prstGeom prst="rect">
            <a:avLst/>
          </a:prstGeom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baseline="0">
                <a:solidFill>
                  <a:sysClr val="windowText" lastClr="000000"/>
                </a:solidFill>
                <a:latin typeface="Arial"/>
                <a:ea typeface="+mn-ea"/>
                <a:cs typeface="Arial"/>
              </a:defRPr>
            </a:pPr>
            <a:endParaRPr lang="fr-FR"/>
          </a:p>
        </c:txPr>
        <c:crossAx val="1261326528"/>
        <c:crosses val="autoZero"/>
        <c:crossBetween val="between"/>
      </c:valAx>
      <c:spPr>
        <a:prstGeom prst="rect">
          <a:avLst/>
        </a:prstGeom>
        <a:noFill/>
        <a:ln>
          <a:noFill/>
        </a:ln>
        <a:effectLst/>
      </c:spPr>
    </c:plotArea>
    <c:legend>
      <c:legendPos val="b"/>
      <c:overlay val="0"/>
      <c:spPr>
        <a:prstGeom prst="rect">
          <a:avLst/>
        </a:prstGeom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baseline="0">
              <a:solidFill>
                <a:sysClr val="windowText" lastClr="000000"/>
              </a:solidFill>
              <a:latin typeface="Arial"/>
              <a:ea typeface="+mn-ea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 bwMode="auto">
    <a:xfrm>
      <a:off x="0" y="0"/>
      <a:ext cx="0" cy="0"/>
    </a:xfrm>
    <a:prstGeom prst="rect">
      <a:avLst/>
    </a:prstGeom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'Graphique 9'!$E$26</c:f>
              <c:strCache>
                <c:ptCount val="1"/>
                <c:pt idx="0">
                  <c:v>France</c:v>
                </c:pt>
              </c:strCache>
            </c:strRef>
          </c:tx>
          <c:spPr>
            <a:prstGeom prst="rect">
              <a:avLst/>
            </a:prstGeom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'Graphique 9'!$D$27</c:f>
              <c:strCache>
                <c:ptCount val="1"/>
                <c:pt idx="0">
                  <c:v>AI and big data analytics</c:v>
                </c:pt>
              </c:strCache>
            </c:strRef>
          </c:cat>
          <c:val>
            <c:numRef>
              <c:f>'Graphique 9'!$E$27</c:f>
              <c:numCache>
                <c:formatCode>General</c:formatCode>
                <c:ptCount val="1"/>
                <c:pt idx="0">
                  <c:v>9.0010000000001256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7E-4A3D-8AD4-80B556FBE9CD}"/>
            </c:ext>
          </c:extLst>
        </c:ser>
        <c:ser>
          <c:idx val="1"/>
          <c:order val="1"/>
          <c:tx>
            <c:strRef>
              <c:f>'Graphique 9'!$F$26</c:f>
              <c:strCache>
                <c:ptCount val="1"/>
                <c:pt idx="0">
                  <c:v>UE</c:v>
                </c:pt>
              </c:strCache>
            </c:strRef>
          </c:tx>
          <c:spPr>
            <a:prstGeom prst="rect">
              <a:avLst/>
            </a:prstGeom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'Graphique 9'!$D$27</c:f>
              <c:strCache>
                <c:ptCount val="1"/>
                <c:pt idx="0">
                  <c:v>AI and big data analytics</c:v>
                </c:pt>
              </c:strCache>
            </c:strRef>
          </c:cat>
          <c:val>
            <c:numRef>
              <c:f>'Graphique 9'!$F$27</c:f>
              <c:numCache>
                <c:formatCode>General</c:formatCode>
                <c:ptCount val="1"/>
                <c:pt idx="0">
                  <c:v>22.052000000000049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37E-4A3D-8AD4-80B556FBE9CD}"/>
            </c:ext>
          </c:extLst>
        </c:ser>
        <c:ser>
          <c:idx val="2"/>
          <c:order val="2"/>
          <c:tx>
            <c:strRef>
              <c:f>'Graphique 9'!$G$26</c:f>
              <c:strCache>
                <c:ptCount val="1"/>
                <c:pt idx="0">
                  <c:v>Etats-Unis</c:v>
                </c:pt>
              </c:strCache>
            </c:strRef>
          </c:tx>
          <c:spPr>
            <a:prstGeom prst="rect">
              <a:avLst/>
            </a:prstGeom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'Graphique 9'!$D$27</c:f>
              <c:strCache>
                <c:ptCount val="1"/>
                <c:pt idx="0">
                  <c:v>AI and big data analytics</c:v>
                </c:pt>
              </c:strCache>
            </c:strRef>
          </c:cat>
          <c:val>
            <c:numRef>
              <c:f>'Graphique 9'!$G$27</c:f>
              <c:numCache>
                <c:formatCode>General</c:formatCode>
                <c:ptCount val="1"/>
                <c:pt idx="0">
                  <c:v>24.483999999999995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37E-4A3D-8AD4-80B556FBE9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21821952"/>
        <c:axId val="421823392"/>
      </c:barChart>
      <c:catAx>
        <c:axId val="42182195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421823392"/>
        <c:crosses val="autoZero"/>
        <c:auto val="1"/>
        <c:lblAlgn val="ctr"/>
        <c:lblOffset val="100"/>
        <c:noMultiLvlLbl val="0"/>
      </c:catAx>
      <c:valAx>
        <c:axId val="421823392"/>
        <c:scaling>
          <c:orientation val="minMax"/>
        </c:scaling>
        <c:delete val="0"/>
        <c:axPos val="l"/>
        <c:majorGridlines>
          <c:spPr bwMode="auto">
            <a:prstGeom prst="rect">
              <a:avLst/>
            </a:prstGeom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prstGeom prst="rect">
            <a:avLst/>
          </a:prstGeom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baseline="0">
                <a:solidFill>
                  <a:sysClr val="windowText" lastClr="000000"/>
                </a:solidFill>
                <a:latin typeface="Arial"/>
                <a:ea typeface="+mn-ea"/>
                <a:cs typeface="Arial"/>
              </a:defRPr>
            </a:pPr>
            <a:endParaRPr lang="fr-FR"/>
          </a:p>
        </c:txPr>
        <c:crossAx val="421821952"/>
        <c:crosses val="autoZero"/>
        <c:crossBetween val="between"/>
      </c:valAx>
      <c:spPr>
        <a:prstGeom prst="rect">
          <a:avLst/>
        </a:prstGeom>
        <a:noFill/>
        <a:ln>
          <a:noFill/>
        </a:ln>
        <a:effectLst/>
      </c:spPr>
    </c:plotArea>
    <c:legend>
      <c:legendPos val="b"/>
      <c:overlay val="0"/>
      <c:spPr>
        <a:prstGeom prst="rect">
          <a:avLst/>
        </a:prstGeom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baseline="0">
              <a:solidFill>
                <a:sysClr val="windowText" lastClr="000000"/>
              </a:solidFill>
              <a:latin typeface="Arial"/>
              <a:ea typeface="+mn-ea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 bwMode="auto">
    <a:xfrm>
      <a:off x="0" y="0"/>
      <a:ext cx="0" cy="0"/>
    </a:xfrm>
    <a:prstGeom prst="rect">
      <a:avLst/>
    </a:prstGeom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 bwMode="auto">
      <a:prstGeom prst="rect">
        <a:avLst/>
      </a:prstGeom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>
    <cs:lnRef idx="0"/>
    <cs:fillRef idx="0"/>
    <cs:effectRef idx="0"/>
    <cs:fontRef idx="minor">
      <a:schemeClr val="tx1"/>
    </cs:fontRef>
    <cs:spPr bwMode="auto">
      <a:prstGeom prst="rect">
        <a:avLst/>
      </a:prstGeom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 bwMode="auto">
      <a:prstGeom prst="rect">
        <a:avLst/>
      </a:prstGeom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 bwMode="auto">
      <a:prstGeom prst="rect">
        <a:avLst/>
      </a:prstGeom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 bwMode="auto">
      <a:prstGeom prst="rect">
        <a:avLst/>
      </a:prstGeom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 bwMode="auto">
      <a:prstGeom prst="rect">
        <a:avLst/>
      </a:prstGeom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 bwMode="auto">
      <a:prstGeom prst="rect">
        <a:avLst/>
      </a:prstGeom>
      <a:solidFill>
        <a:schemeClr val="phClr"/>
      </a:solidFill>
      <a:ln w="9525">
        <a:solidFill>
          <a:schemeClr val="phClr"/>
        </a:solidFill>
      </a:ln>
    </cs:spPr>
  </cs:dataPointMarker>
  <cs:dataPointMarkerLayout/>
  <cs:dataPointWireframe>
    <cs:lnRef idx="0">
      <cs:styleClr val="auto"/>
    </cs:lnRef>
    <cs:fillRef idx="1"/>
    <cs:effectRef idx="0"/>
    <cs:fontRef idx="minor">
      <a:schemeClr val="tx1"/>
    </cs:fontRef>
    <cs:spPr bwMode="auto">
      <a:prstGeom prst="rect">
        <a:avLst/>
      </a:prstGeom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 bwMode="auto">
      <a:prstGeom prst="rect">
        <a:avLst/>
      </a:prstGeom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dataTable>
  <cs:downBar>
    <cs:lnRef idx="0"/>
    <cs:fillRef idx="0"/>
    <cs:effectRef idx="0"/>
    <cs:fontRef idx="minor">
      <a:schemeClr val="dk1"/>
    </cs:fontRef>
    <cs:spPr bwMode="auto">
      <a:prstGeom prst="rect">
        <a:avLst/>
      </a:prstGeom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 bwMode="auto">
      <a:prstGeom prst="rect">
        <a:avLst/>
      </a:prstGeom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 bwMode="auto">
      <a:prstGeom prst="rect">
        <a:avLst/>
      </a:prstGeom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 bwMode="auto">
      <a:prstGeom prst="rect">
        <a:avLst/>
      </a:prstGeom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 bwMode="auto">
      <a:prstGeom prst="rect">
        <a:avLst/>
      </a:prstGeom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 bwMode="auto">
      <a:prstGeom prst="rect">
        <a:avLst/>
      </a:prstGeom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 bwMode="auto">
      <a:prstGeom prst="rect">
        <a:avLst/>
      </a:prstGeom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 bwMode="auto">
      <a:prstGeom prst="rect">
        <a:avLst/>
      </a:prstGeom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/>
  </cs:seriesAxis>
  <cs:seriesLine>
    <cs:lnRef idx="0"/>
    <cs:fillRef idx="0"/>
    <cs:effectRef idx="0"/>
    <cs:fontRef idx="minor">
      <a:schemeClr val="tx1"/>
    </cs:fontRef>
    <cs:spPr bwMode="auto">
      <a:prstGeom prst="rect">
        <a:avLst/>
      </a:prstGeom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spc="0"/>
  </cs:title>
  <cs:trendline>
    <cs:lnRef idx="0">
      <cs:styleClr val="auto"/>
    </cs:lnRef>
    <cs:fillRef idx="0"/>
    <cs:effectRef idx="0"/>
    <cs:fontRef idx="minor">
      <a:schemeClr val="tx1"/>
    </cs:fontRef>
    <cs:spPr bwMode="auto">
      <a:prstGeom prst="rect">
        <a:avLst/>
      </a:prstGeom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 bwMode="auto">
      <a:prstGeom prst="rect">
        <a:avLst/>
      </a:prstGeom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  <cs:spPr bwMode="auto">
      <a:prstGeom prst="rect">
        <a:avLst/>
      </a:prstGeom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 bwMode="auto">
      <a:prstGeom prst="rect">
        <a:avLst/>
      </a:prstGeom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>
    <cs:lnRef idx="0"/>
    <cs:fillRef idx="0"/>
    <cs:effectRef idx="0"/>
    <cs:fontRef idx="minor">
      <a:schemeClr val="tx1"/>
    </cs:fontRef>
    <cs:spPr bwMode="auto">
      <a:prstGeom prst="rect">
        <a:avLst/>
      </a:prstGeom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 bwMode="auto">
      <a:prstGeom prst="rect">
        <a:avLst/>
      </a:prstGeom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 bwMode="auto">
      <a:prstGeom prst="rect">
        <a:avLst/>
      </a:prstGeom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 bwMode="auto">
      <a:prstGeom prst="rect">
        <a:avLst/>
      </a:prstGeom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 bwMode="auto">
      <a:prstGeom prst="rect">
        <a:avLst/>
      </a:prstGeom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 bwMode="auto">
      <a:prstGeom prst="rect">
        <a:avLst/>
      </a:prstGeom>
      <a:solidFill>
        <a:schemeClr val="phClr"/>
      </a:solidFill>
      <a:ln w="9525">
        <a:solidFill>
          <a:schemeClr val="phClr"/>
        </a:solidFill>
      </a:ln>
    </cs:spPr>
  </cs:dataPointMarker>
  <cs:dataPointMarkerLayout/>
  <cs:dataPointWireframe>
    <cs:lnRef idx="0">
      <cs:styleClr val="auto"/>
    </cs:lnRef>
    <cs:fillRef idx="1"/>
    <cs:effectRef idx="0"/>
    <cs:fontRef idx="minor">
      <a:schemeClr val="tx1"/>
    </cs:fontRef>
    <cs:spPr bwMode="auto">
      <a:prstGeom prst="rect">
        <a:avLst/>
      </a:prstGeom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 bwMode="auto">
      <a:prstGeom prst="rect">
        <a:avLst/>
      </a:prstGeom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dataTable>
  <cs:downBar>
    <cs:lnRef idx="0"/>
    <cs:fillRef idx="0"/>
    <cs:effectRef idx="0"/>
    <cs:fontRef idx="minor">
      <a:schemeClr val="dk1"/>
    </cs:fontRef>
    <cs:spPr bwMode="auto">
      <a:prstGeom prst="rect">
        <a:avLst/>
      </a:prstGeom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 bwMode="auto">
      <a:prstGeom prst="rect">
        <a:avLst/>
      </a:prstGeom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 bwMode="auto">
      <a:prstGeom prst="rect">
        <a:avLst/>
      </a:prstGeom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 bwMode="auto">
      <a:prstGeom prst="rect">
        <a:avLst/>
      </a:prstGeom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 bwMode="auto">
      <a:prstGeom prst="rect">
        <a:avLst/>
      </a:prstGeom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 bwMode="auto">
      <a:prstGeom prst="rect">
        <a:avLst/>
      </a:prstGeom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 bwMode="auto">
      <a:prstGeom prst="rect">
        <a:avLst/>
      </a:prstGeom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 bwMode="auto">
      <a:prstGeom prst="rect">
        <a:avLst/>
      </a:prstGeom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/>
  </cs:seriesAxis>
  <cs:seriesLine>
    <cs:lnRef idx="0"/>
    <cs:fillRef idx="0"/>
    <cs:effectRef idx="0"/>
    <cs:fontRef idx="minor">
      <a:schemeClr val="tx1"/>
    </cs:fontRef>
    <cs:spPr bwMode="auto">
      <a:prstGeom prst="rect">
        <a:avLst/>
      </a:prstGeom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spc="0"/>
  </cs:title>
  <cs:trendline>
    <cs:lnRef idx="0">
      <cs:styleClr val="auto"/>
    </cs:lnRef>
    <cs:fillRef idx="0"/>
    <cs:effectRef idx="0"/>
    <cs:fontRef idx="minor">
      <a:schemeClr val="tx1"/>
    </cs:fontRef>
    <cs:spPr bwMode="auto">
      <a:prstGeom prst="rect">
        <a:avLst/>
      </a:prstGeom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 bwMode="auto">
      <a:prstGeom prst="rect">
        <a:avLst/>
      </a:prstGeom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  <cs:spPr bwMode="auto">
      <a:prstGeom prst="rect">
        <a:avLst/>
      </a:prstGeom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 bwMode="auto">
      <a:prstGeom prst="rect">
        <a:avLst/>
      </a:prstGeom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>
    <cs:lnRef idx="0"/>
    <cs:fillRef idx="0"/>
    <cs:effectRef idx="0"/>
    <cs:fontRef idx="minor">
      <a:schemeClr val="tx1"/>
    </cs:fontRef>
    <cs:spPr bwMode="auto">
      <a:prstGeom prst="rect">
        <a:avLst/>
      </a:prstGeom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 bwMode="auto">
      <a:prstGeom prst="rect">
        <a:avLst/>
      </a:prstGeom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 bwMode="auto">
      <a:prstGeom prst="rect">
        <a:avLst/>
      </a:prstGeom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 bwMode="auto">
      <a:prstGeom prst="rect">
        <a:avLst/>
      </a:prstGeom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 bwMode="auto">
      <a:prstGeom prst="rect">
        <a:avLst/>
      </a:prstGeom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 bwMode="auto">
      <a:prstGeom prst="rect">
        <a:avLst/>
      </a:prstGeom>
      <a:solidFill>
        <a:schemeClr val="phClr"/>
      </a:solidFill>
      <a:ln w="9525">
        <a:solidFill>
          <a:schemeClr val="phClr"/>
        </a:solidFill>
      </a:ln>
    </cs:spPr>
  </cs:dataPointMarker>
  <cs:dataPointMarkerLayout/>
  <cs:dataPointWireframe>
    <cs:lnRef idx="0">
      <cs:styleClr val="auto"/>
    </cs:lnRef>
    <cs:fillRef idx="1"/>
    <cs:effectRef idx="0"/>
    <cs:fontRef idx="minor">
      <a:schemeClr val="tx1"/>
    </cs:fontRef>
    <cs:spPr bwMode="auto">
      <a:prstGeom prst="rect">
        <a:avLst/>
      </a:prstGeom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 bwMode="auto">
      <a:prstGeom prst="rect">
        <a:avLst/>
      </a:prstGeom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dataTable>
  <cs:downBar>
    <cs:lnRef idx="0"/>
    <cs:fillRef idx="0"/>
    <cs:effectRef idx="0"/>
    <cs:fontRef idx="minor">
      <a:schemeClr val="dk1"/>
    </cs:fontRef>
    <cs:spPr bwMode="auto">
      <a:prstGeom prst="rect">
        <a:avLst/>
      </a:prstGeom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 bwMode="auto">
      <a:prstGeom prst="rect">
        <a:avLst/>
      </a:prstGeom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 bwMode="auto">
      <a:prstGeom prst="rect">
        <a:avLst/>
      </a:prstGeom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 bwMode="auto">
      <a:prstGeom prst="rect">
        <a:avLst/>
      </a:prstGeom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 bwMode="auto">
      <a:prstGeom prst="rect">
        <a:avLst/>
      </a:prstGeom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 bwMode="auto">
      <a:prstGeom prst="rect">
        <a:avLst/>
      </a:prstGeom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 bwMode="auto">
      <a:prstGeom prst="rect">
        <a:avLst/>
      </a:prstGeom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 bwMode="auto">
      <a:prstGeom prst="rect">
        <a:avLst/>
      </a:prstGeom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/>
  </cs:seriesAxis>
  <cs:seriesLine>
    <cs:lnRef idx="0"/>
    <cs:fillRef idx="0"/>
    <cs:effectRef idx="0"/>
    <cs:fontRef idx="minor">
      <a:schemeClr val="tx1"/>
    </cs:fontRef>
    <cs:spPr bwMode="auto">
      <a:prstGeom prst="rect">
        <a:avLst/>
      </a:prstGeom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spc="0"/>
  </cs:title>
  <cs:trendline>
    <cs:lnRef idx="0">
      <cs:styleClr val="auto"/>
    </cs:lnRef>
    <cs:fillRef idx="0"/>
    <cs:effectRef idx="0"/>
    <cs:fontRef idx="minor">
      <a:schemeClr val="tx1"/>
    </cs:fontRef>
    <cs:spPr bwMode="auto">
      <a:prstGeom prst="rect">
        <a:avLst/>
      </a:prstGeom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 bwMode="auto">
      <a:prstGeom prst="rect">
        <a:avLst/>
      </a:prstGeom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  <cs:spPr bwMode="auto">
      <a:prstGeom prst="rect">
        <a:avLst/>
      </a:prstGeom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 bwMode="auto">
      <a:prstGeom prst="rect">
        <a:avLst/>
      </a:prstGeom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>
    <cs:lnRef idx="0"/>
    <cs:fillRef idx="0"/>
    <cs:effectRef idx="0"/>
    <cs:fontRef idx="minor">
      <a:schemeClr val="tx1"/>
    </cs:fontRef>
    <cs:spPr bwMode="auto">
      <a:prstGeom prst="rect">
        <a:avLst/>
      </a:prstGeom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 bwMode="auto">
      <a:prstGeom prst="rect">
        <a:avLst/>
      </a:prstGeom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 bwMode="auto">
      <a:prstGeom prst="rect">
        <a:avLst/>
      </a:prstGeom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 bwMode="auto">
      <a:prstGeom prst="rect">
        <a:avLst/>
      </a:prstGeom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 bwMode="auto">
      <a:prstGeom prst="rect">
        <a:avLst/>
      </a:prstGeom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 bwMode="auto">
      <a:prstGeom prst="rect">
        <a:avLst/>
      </a:prstGeom>
      <a:solidFill>
        <a:schemeClr val="phClr"/>
      </a:solidFill>
      <a:ln w="9525">
        <a:solidFill>
          <a:schemeClr val="phClr"/>
        </a:solidFill>
      </a:ln>
    </cs:spPr>
  </cs:dataPointMarker>
  <cs:dataPointMarkerLayout/>
  <cs:dataPointWireframe>
    <cs:lnRef idx="0">
      <cs:styleClr val="auto"/>
    </cs:lnRef>
    <cs:fillRef idx="1"/>
    <cs:effectRef idx="0"/>
    <cs:fontRef idx="minor">
      <a:schemeClr val="tx1"/>
    </cs:fontRef>
    <cs:spPr bwMode="auto">
      <a:prstGeom prst="rect">
        <a:avLst/>
      </a:prstGeom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 bwMode="auto">
      <a:prstGeom prst="rect">
        <a:avLst/>
      </a:prstGeom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dataTable>
  <cs:downBar>
    <cs:lnRef idx="0"/>
    <cs:fillRef idx="0"/>
    <cs:effectRef idx="0"/>
    <cs:fontRef idx="minor">
      <a:schemeClr val="dk1"/>
    </cs:fontRef>
    <cs:spPr bwMode="auto">
      <a:prstGeom prst="rect">
        <a:avLst/>
      </a:prstGeom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 bwMode="auto">
      <a:prstGeom prst="rect">
        <a:avLst/>
      </a:prstGeom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 bwMode="auto">
      <a:prstGeom prst="rect">
        <a:avLst/>
      </a:prstGeom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 bwMode="auto">
      <a:prstGeom prst="rect">
        <a:avLst/>
      </a:prstGeom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 bwMode="auto">
      <a:prstGeom prst="rect">
        <a:avLst/>
      </a:prstGeom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 bwMode="auto">
      <a:prstGeom prst="rect">
        <a:avLst/>
      </a:prstGeom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 bwMode="auto">
      <a:prstGeom prst="rect">
        <a:avLst/>
      </a:prstGeom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 bwMode="auto">
      <a:prstGeom prst="rect">
        <a:avLst/>
      </a:prstGeom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/>
  </cs:seriesAxis>
  <cs:seriesLine>
    <cs:lnRef idx="0"/>
    <cs:fillRef idx="0"/>
    <cs:effectRef idx="0"/>
    <cs:fontRef idx="minor">
      <a:schemeClr val="tx1"/>
    </cs:fontRef>
    <cs:spPr bwMode="auto">
      <a:prstGeom prst="rect">
        <a:avLst/>
      </a:prstGeom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spc="0"/>
  </cs:title>
  <cs:trendline>
    <cs:lnRef idx="0">
      <cs:styleClr val="auto"/>
    </cs:lnRef>
    <cs:fillRef idx="0"/>
    <cs:effectRef idx="0"/>
    <cs:fontRef idx="minor">
      <a:schemeClr val="tx1"/>
    </cs:fontRef>
    <cs:spPr bwMode="auto">
      <a:prstGeom prst="rect">
        <a:avLst/>
      </a:prstGeom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 bwMode="auto">
      <a:prstGeom prst="rect">
        <a:avLst/>
      </a:prstGeom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  <cs:spPr bwMode="auto">
      <a:prstGeom prst="rect">
        <a:avLst/>
      </a:prstGeom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 bwMode="auto">
      <a:prstGeom prst="rect">
        <a:avLst/>
      </a:prstGeom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>
    <cs:lnRef idx="0"/>
    <cs:fillRef idx="0"/>
    <cs:effectRef idx="0"/>
    <cs:fontRef idx="minor">
      <a:schemeClr val="tx1"/>
    </cs:fontRef>
    <cs:spPr bwMode="auto">
      <a:prstGeom prst="rect">
        <a:avLst/>
      </a:prstGeom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 bwMode="auto">
      <a:prstGeom prst="rect">
        <a:avLst/>
      </a:prstGeom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 bwMode="auto">
      <a:prstGeom prst="rect">
        <a:avLst/>
      </a:prstGeom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 bwMode="auto">
      <a:prstGeom prst="rect">
        <a:avLst/>
      </a:prstGeom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 bwMode="auto">
      <a:prstGeom prst="rect">
        <a:avLst/>
      </a:prstGeom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 bwMode="auto">
      <a:prstGeom prst="rect">
        <a:avLst/>
      </a:prstGeom>
      <a:solidFill>
        <a:schemeClr val="phClr"/>
      </a:solidFill>
      <a:ln w="9525">
        <a:solidFill>
          <a:schemeClr val="phClr"/>
        </a:solidFill>
      </a:ln>
    </cs:spPr>
  </cs:dataPointMarker>
  <cs:dataPointMarkerLayout/>
  <cs:dataPointWireframe>
    <cs:lnRef idx="0">
      <cs:styleClr val="auto"/>
    </cs:lnRef>
    <cs:fillRef idx="1"/>
    <cs:effectRef idx="0"/>
    <cs:fontRef idx="minor">
      <a:schemeClr val="tx1"/>
    </cs:fontRef>
    <cs:spPr bwMode="auto">
      <a:prstGeom prst="rect">
        <a:avLst/>
      </a:prstGeom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 bwMode="auto">
      <a:prstGeom prst="rect">
        <a:avLst/>
      </a:prstGeom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dataTable>
  <cs:downBar>
    <cs:lnRef idx="0"/>
    <cs:fillRef idx="0"/>
    <cs:effectRef idx="0"/>
    <cs:fontRef idx="minor">
      <a:schemeClr val="dk1"/>
    </cs:fontRef>
    <cs:spPr bwMode="auto">
      <a:prstGeom prst="rect">
        <a:avLst/>
      </a:prstGeom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 bwMode="auto">
      <a:prstGeom prst="rect">
        <a:avLst/>
      </a:prstGeom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 bwMode="auto">
      <a:prstGeom prst="rect">
        <a:avLst/>
      </a:prstGeom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 bwMode="auto">
      <a:prstGeom prst="rect">
        <a:avLst/>
      </a:prstGeom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 bwMode="auto">
      <a:prstGeom prst="rect">
        <a:avLst/>
      </a:prstGeom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 bwMode="auto">
      <a:prstGeom prst="rect">
        <a:avLst/>
      </a:prstGeom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 bwMode="auto">
      <a:prstGeom prst="rect">
        <a:avLst/>
      </a:prstGeom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 bwMode="auto">
      <a:prstGeom prst="rect">
        <a:avLst/>
      </a:prstGeom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/>
  </cs:seriesAxis>
  <cs:seriesLine>
    <cs:lnRef idx="0"/>
    <cs:fillRef idx="0"/>
    <cs:effectRef idx="0"/>
    <cs:fontRef idx="minor">
      <a:schemeClr val="tx1"/>
    </cs:fontRef>
    <cs:spPr bwMode="auto">
      <a:prstGeom prst="rect">
        <a:avLst/>
      </a:prstGeom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spc="0"/>
  </cs:title>
  <cs:trendline>
    <cs:lnRef idx="0">
      <cs:styleClr val="auto"/>
    </cs:lnRef>
    <cs:fillRef idx="0"/>
    <cs:effectRef idx="0"/>
    <cs:fontRef idx="minor">
      <a:schemeClr val="tx1"/>
    </cs:fontRef>
    <cs:spPr bwMode="auto">
      <a:prstGeom prst="rect">
        <a:avLst/>
      </a:prstGeom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 bwMode="auto">
      <a:prstGeom prst="rect">
        <a:avLst/>
      </a:prstGeom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  <cs:spPr bwMode="auto">
      <a:prstGeom prst="rect">
        <a:avLst/>
      </a:prstGeom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 bwMode="auto">
      <a:prstGeom prst="rect">
        <a:avLst/>
      </a:prstGeom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>
    <cs:lnRef idx="0"/>
    <cs:fillRef idx="0"/>
    <cs:effectRef idx="0"/>
    <cs:fontRef idx="minor">
      <a:schemeClr val="tx1"/>
    </cs:fontRef>
    <cs:spPr bwMode="auto">
      <a:prstGeom prst="rect">
        <a:avLst/>
      </a:prstGeom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 bwMode="auto">
      <a:prstGeom prst="rect">
        <a:avLst/>
      </a:prstGeom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 bwMode="auto">
      <a:prstGeom prst="rect">
        <a:avLst/>
      </a:prstGeom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 bwMode="auto">
      <a:prstGeom prst="rect">
        <a:avLst/>
      </a:prstGeom>
      <a:ln w="9525">
        <a:solidFill>
          <a:schemeClr val="phClr"/>
        </a:solidFill>
      </a:ln>
    </cs:spPr>
  </cs:dataPointMarker>
  <cs:dataPointMarkerLayout/>
  <cs:dataPointWireframe>
    <cs:lnRef idx="0">
      <cs:styleClr val="auto"/>
    </cs:lnRef>
    <cs:fillRef idx="1"/>
    <cs:effectRef idx="0"/>
    <cs:fontRef idx="minor">
      <a:schemeClr val="tx1"/>
    </cs:fontRef>
    <cs:spPr bwMode="auto">
      <a:prstGeom prst="rect">
        <a:avLst/>
      </a:prstGeom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 bwMode="auto">
      <a:prstGeom prst="rect">
        <a:avLst/>
      </a:prstGeom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dataTable>
  <cs:downBar>
    <cs:lnRef idx="0"/>
    <cs:fillRef idx="0"/>
    <cs:effectRef idx="0"/>
    <cs:fontRef idx="minor">
      <a:schemeClr val="dk1"/>
    </cs:fontRef>
    <cs:spPr bwMode="auto">
      <a:prstGeom prst="rect">
        <a:avLst/>
      </a:prstGeom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 bwMode="auto">
      <a:prstGeom prst="rect">
        <a:avLst/>
      </a:prstGeom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 bwMode="auto">
      <a:prstGeom prst="rect">
        <a:avLst/>
      </a:prstGeom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 bwMode="auto">
      <a:prstGeom prst="rect">
        <a:avLst/>
      </a:prstGeom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 bwMode="auto">
      <a:prstGeom prst="rect">
        <a:avLst/>
      </a:prstGeom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 bwMode="auto">
      <a:prstGeom prst="rect">
        <a:avLst/>
      </a:prstGeom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 bwMode="auto">
      <a:prstGeom prst="rect">
        <a:avLst/>
      </a:prstGeom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 bwMode="auto">
      <a:prstGeom prst="rect">
        <a:avLst/>
      </a:prstGeom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/>
  </cs:seriesAxis>
  <cs:seriesLine>
    <cs:lnRef idx="0"/>
    <cs:fillRef idx="0"/>
    <cs:effectRef idx="0"/>
    <cs:fontRef idx="minor">
      <a:schemeClr val="tx1"/>
    </cs:fontRef>
    <cs:spPr bwMode="auto">
      <a:prstGeom prst="rect">
        <a:avLst/>
      </a:prstGeom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spc="0"/>
  </cs:title>
  <cs:trendline>
    <cs:lnRef idx="0">
      <cs:styleClr val="auto"/>
    </cs:lnRef>
    <cs:fillRef idx="0"/>
    <cs:effectRef idx="0"/>
    <cs:fontRef idx="minor">
      <a:schemeClr val="tx1"/>
    </cs:fontRef>
    <cs:spPr bwMode="auto">
      <a:prstGeom prst="rect">
        <a:avLst/>
      </a:prstGeom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 bwMode="auto">
      <a:prstGeom prst="rect">
        <a:avLst/>
      </a:prstGeom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  <cs:spPr bwMode="auto">
      <a:prstGeom prst="rect">
        <a:avLst/>
      </a:prstGeom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 bwMode="auto">
      <a:prstGeom prst="rect">
        <a:avLst/>
      </a:prstGeom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>
    <cs:lnRef idx="0"/>
    <cs:fillRef idx="0"/>
    <cs:effectRef idx="0"/>
    <cs:fontRef idx="minor">
      <a:schemeClr val="tx1"/>
    </cs:fontRef>
    <cs:spPr bwMode="auto">
      <a:prstGeom prst="rect">
        <a:avLst/>
      </a:prstGeom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 bwMode="auto">
      <a:prstGeom prst="rect">
        <a:avLst/>
      </a:prstGeom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 bwMode="auto">
      <a:prstGeom prst="rect">
        <a:avLst/>
      </a:prstGeom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 bwMode="auto">
      <a:prstGeom prst="rect">
        <a:avLst/>
      </a:prstGeom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 bwMode="auto">
      <a:prstGeom prst="rect">
        <a:avLst/>
      </a:prstGeom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 bwMode="auto">
      <a:prstGeom prst="rect">
        <a:avLst/>
      </a:prstGeom>
      <a:solidFill>
        <a:schemeClr val="phClr"/>
      </a:solidFill>
      <a:ln w="9525">
        <a:solidFill>
          <a:schemeClr val="phClr"/>
        </a:solidFill>
      </a:ln>
    </cs:spPr>
  </cs:dataPointMarker>
  <cs:dataPointMarkerLayout/>
  <cs:dataPointWireframe>
    <cs:lnRef idx="0">
      <cs:styleClr val="auto"/>
    </cs:lnRef>
    <cs:fillRef idx="1"/>
    <cs:effectRef idx="0"/>
    <cs:fontRef idx="minor">
      <a:schemeClr val="tx1"/>
    </cs:fontRef>
    <cs:spPr bwMode="auto">
      <a:prstGeom prst="rect">
        <a:avLst/>
      </a:prstGeom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 bwMode="auto">
      <a:prstGeom prst="rect">
        <a:avLst/>
      </a:prstGeom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dataTable>
  <cs:downBar>
    <cs:lnRef idx="0"/>
    <cs:fillRef idx="0"/>
    <cs:effectRef idx="0"/>
    <cs:fontRef idx="minor">
      <a:schemeClr val="dk1"/>
    </cs:fontRef>
    <cs:spPr bwMode="auto">
      <a:prstGeom prst="rect">
        <a:avLst/>
      </a:prstGeom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 bwMode="auto">
      <a:prstGeom prst="rect">
        <a:avLst/>
      </a:prstGeom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 bwMode="auto">
      <a:prstGeom prst="rect">
        <a:avLst/>
      </a:prstGeom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 bwMode="auto">
      <a:prstGeom prst="rect">
        <a:avLst/>
      </a:prstGeom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 bwMode="auto">
      <a:prstGeom prst="rect">
        <a:avLst/>
      </a:prstGeom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 bwMode="auto">
      <a:prstGeom prst="rect">
        <a:avLst/>
      </a:prstGeom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 bwMode="auto">
      <a:prstGeom prst="rect">
        <a:avLst/>
      </a:prstGeom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 bwMode="auto">
      <a:prstGeom prst="rect">
        <a:avLst/>
      </a:prstGeom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/>
  </cs:seriesAxis>
  <cs:seriesLine>
    <cs:lnRef idx="0"/>
    <cs:fillRef idx="0"/>
    <cs:effectRef idx="0"/>
    <cs:fontRef idx="minor">
      <a:schemeClr val="tx1"/>
    </cs:fontRef>
    <cs:spPr bwMode="auto">
      <a:prstGeom prst="rect">
        <a:avLst/>
      </a:prstGeom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spc="0"/>
  </cs:title>
  <cs:trendline>
    <cs:lnRef idx="0">
      <cs:styleClr val="auto"/>
    </cs:lnRef>
    <cs:fillRef idx="0"/>
    <cs:effectRef idx="0"/>
    <cs:fontRef idx="minor">
      <a:schemeClr val="tx1"/>
    </cs:fontRef>
    <cs:spPr bwMode="auto">
      <a:prstGeom prst="rect">
        <a:avLst/>
      </a:prstGeom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 bwMode="auto">
      <a:prstGeom prst="rect">
        <a:avLst/>
      </a:prstGeom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  <cs:spPr bwMode="auto">
      <a:prstGeom prst="rect">
        <a:avLst/>
      </a:prstGeom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 bwMode="auto">
      <a:prstGeom prst="rect">
        <a:avLst/>
      </a:prstGeom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>
    <cs:lnRef idx="0"/>
    <cs:fillRef idx="0"/>
    <cs:effectRef idx="0"/>
    <cs:fontRef idx="minor">
      <a:schemeClr val="tx1"/>
    </cs:fontRef>
    <cs:spPr bwMode="auto">
      <a:prstGeom prst="rect">
        <a:avLst/>
      </a:prstGeom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 bwMode="auto">
      <a:prstGeom prst="rect">
        <a:avLst/>
      </a:prstGeom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 bwMode="auto">
      <a:prstGeom prst="rect">
        <a:avLst/>
      </a:prstGeom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 bwMode="auto">
      <a:prstGeom prst="rect">
        <a:avLst/>
      </a:prstGeom>
      <a:ln w="9525">
        <a:solidFill>
          <a:schemeClr val="phClr"/>
        </a:solidFill>
      </a:ln>
    </cs:spPr>
  </cs:dataPointMarker>
  <cs:dataPointMarkerLayout/>
  <cs:dataPointWireframe>
    <cs:lnRef idx="0">
      <cs:styleClr val="auto"/>
    </cs:lnRef>
    <cs:fillRef idx="1"/>
    <cs:effectRef idx="0"/>
    <cs:fontRef idx="minor">
      <a:schemeClr val="tx1"/>
    </cs:fontRef>
    <cs:spPr bwMode="auto">
      <a:prstGeom prst="rect">
        <a:avLst/>
      </a:prstGeom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 bwMode="auto">
      <a:prstGeom prst="rect">
        <a:avLst/>
      </a:prstGeom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dataTable>
  <cs:downBar>
    <cs:lnRef idx="0"/>
    <cs:fillRef idx="0"/>
    <cs:effectRef idx="0"/>
    <cs:fontRef idx="minor">
      <a:schemeClr val="tx1"/>
    </cs:fontRef>
    <cs:spPr bwMode="auto">
      <a:prstGeom prst="rect">
        <a:avLst/>
      </a:prstGeom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 bwMode="auto">
      <a:prstGeom prst="rect">
        <a:avLst/>
      </a:prstGeom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 bwMode="auto">
      <a:prstGeom prst="rect">
        <a:avLst/>
      </a:prstGeom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 bwMode="auto">
      <a:prstGeom prst="rect">
        <a:avLst/>
      </a:prstGeom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 bwMode="auto">
      <a:prstGeom prst="rect">
        <a:avLst/>
      </a:prstGeom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 bwMode="auto">
      <a:prstGeom prst="rect">
        <a:avLst/>
      </a:prstGeom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 bwMode="auto">
      <a:prstGeom prst="rect">
        <a:avLst/>
      </a:prstGeom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 bwMode="auto">
      <a:prstGeom prst="rect">
        <a:avLst/>
      </a:prstGeom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/>
  </cs:seriesAxis>
  <cs:seriesLine>
    <cs:lnRef idx="0"/>
    <cs:fillRef idx="0"/>
    <cs:effectRef idx="0"/>
    <cs:fontRef idx="minor">
      <a:schemeClr val="tx1"/>
    </cs:fontRef>
    <cs:spPr bwMode="auto">
      <a:prstGeom prst="rect">
        <a:avLst/>
      </a:prstGeom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spc="0"/>
  </cs:title>
  <cs:trendline>
    <cs:lnRef idx="0">
      <cs:styleClr val="auto"/>
    </cs:lnRef>
    <cs:fillRef idx="0"/>
    <cs:effectRef idx="0"/>
    <cs:fontRef idx="minor">
      <a:schemeClr val="tx1"/>
    </cs:fontRef>
    <cs:spPr bwMode="auto">
      <a:prstGeom prst="rect">
        <a:avLst/>
      </a:prstGeom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tx1"/>
    </cs:fontRef>
    <cs:spPr bwMode="auto">
      <a:prstGeom prst="rect">
        <a:avLst/>
      </a:prstGeom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  <cs:spPr bwMode="auto">
      <a:prstGeom prst="rect">
        <a:avLst/>
      </a:prstGeom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 bwMode="auto">
      <a:prstGeom prst="rect">
        <a:avLst/>
      </a:prstGeom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>
    <cs:lnRef idx="0"/>
    <cs:fillRef idx="0"/>
    <cs:effectRef idx="0"/>
    <cs:fontRef idx="minor">
      <a:schemeClr val="tx1"/>
    </cs:fontRef>
    <cs:spPr bwMode="auto">
      <a:prstGeom prst="rect">
        <a:avLst/>
      </a:prstGeom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 bwMode="auto">
      <a:prstGeom prst="rect">
        <a:avLst/>
      </a:prstGeom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 bwMode="auto">
      <a:prstGeom prst="rect">
        <a:avLst/>
      </a:prstGeom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 bwMode="auto">
      <a:prstGeom prst="rect">
        <a:avLst/>
      </a:prstGeom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 bwMode="auto">
      <a:prstGeom prst="rect">
        <a:avLst/>
      </a:prstGeom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 bwMode="auto">
      <a:prstGeom prst="rect">
        <a:avLst/>
      </a:prstGeom>
      <a:solidFill>
        <a:schemeClr val="phClr"/>
      </a:solidFill>
      <a:ln w="9525">
        <a:solidFill>
          <a:schemeClr val="phClr"/>
        </a:solidFill>
      </a:ln>
    </cs:spPr>
  </cs:dataPointMarker>
  <cs:dataPointMarkerLayout/>
  <cs:dataPointWireframe>
    <cs:lnRef idx="0">
      <cs:styleClr val="auto"/>
    </cs:lnRef>
    <cs:fillRef idx="1"/>
    <cs:effectRef idx="0"/>
    <cs:fontRef idx="minor">
      <a:schemeClr val="tx1"/>
    </cs:fontRef>
    <cs:spPr bwMode="auto">
      <a:prstGeom prst="rect">
        <a:avLst/>
      </a:prstGeom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 bwMode="auto">
      <a:prstGeom prst="rect">
        <a:avLst/>
      </a:prstGeom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dataTable>
  <cs:downBar>
    <cs:lnRef idx="0"/>
    <cs:fillRef idx="0"/>
    <cs:effectRef idx="0"/>
    <cs:fontRef idx="minor">
      <a:schemeClr val="dk1"/>
    </cs:fontRef>
    <cs:spPr bwMode="auto">
      <a:prstGeom prst="rect">
        <a:avLst/>
      </a:prstGeom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 bwMode="auto">
      <a:prstGeom prst="rect">
        <a:avLst/>
      </a:prstGeom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 bwMode="auto">
      <a:prstGeom prst="rect">
        <a:avLst/>
      </a:prstGeom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 bwMode="auto">
      <a:prstGeom prst="rect">
        <a:avLst/>
      </a:prstGeom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 bwMode="auto">
      <a:prstGeom prst="rect">
        <a:avLst/>
      </a:prstGeom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 bwMode="auto">
      <a:prstGeom prst="rect">
        <a:avLst/>
      </a:prstGeom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 bwMode="auto">
      <a:prstGeom prst="rect">
        <a:avLst/>
      </a:prstGeom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 bwMode="auto">
      <a:prstGeom prst="rect">
        <a:avLst/>
      </a:prstGeom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/>
  </cs:seriesAxis>
  <cs:seriesLine>
    <cs:lnRef idx="0"/>
    <cs:fillRef idx="0"/>
    <cs:effectRef idx="0"/>
    <cs:fontRef idx="minor">
      <a:schemeClr val="tx1"/>
    </cs:fontRef>
    <cs:spPr bwMode="auto">
      <a:prstGeom prst="rect">
        <a:avLst/>
      </a:prstGeom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spc="0"/>
  </cs:title>
  <cs:trendline>
    <cs:lnRef idx="0">
      <cs:styleClr val="auto"/>
    </cs:lnRef>
    <cs:fillRef idx="0"/>
    <cs:effectRef idx="0"/>
    <cs:fontRef idx="minor">
      <a:schemeClr val="tx1"/>
    </cs:fontRef>
    <cs:spPr bwMode="auto">
      <a:prstGeom prst="rect">
        <a:avLst/>
      </a:prstGeom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 bwMode="auto">
      <a:prstGeom prst="rect">
        <a:avLst/>
      </a:prstGeom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  <cs:spPr bwMode="auto">
      <a:prstGeom prst="rect">
        <a:avLst/>
      </a:prstGeom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 bwMode="auto">
      <a:prstGeom prst="rect">
        <a:avLst/>
      </a:prstGeom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>
    <cs:lnRef idx="0"/>
    <cs:fillRef idx="0"/>
    <cs:effectRef idx="0"/>
    <cs:fontRef idx="minor">
      <a:schemeClr val="tx1"/>
    </cs:fontRef>
    <cs:spPr bwMode="auto">
      <a:prstGeom prst="rect">
        <a:avLst/>
      </a:prstGeom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 bwMode="auto">
      <a:prstGeom prst="rect">
        <a:avLst/>
      </a:prstGeom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 bwMode="auto">
      <a:prstGeom prst="rect">
        <a:avLst/>
      </a:prstGeom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 bwMode="auto">
      <a:prstGeom prst="rect">
        <a:avLst/>
      </a:prstGeom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 bwMode="auto">
      <a:prstGeom prst="rect">
        <a:avLst/>
      </a:prstGeom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 bwMode="auto">
      <a:prstGeom prst="rect">
        <a:avLst/>
      </a:prstGeom>
      <a:solidFill>
        <a:schemeClr val="phClr"/>
      </a:solidFill>
      <a:ln w="9525">
        <a:solidFill>
          <a:schemeClr val="phClr"/>
        </a:solidFill>
      </a:ln>
    </cs:spPr>
  </cs:dataPointMarker>
  <cs:dataPointMarkerLayout/>
  <cs:dataPointWireframe>
    <cs:lnRef idx="0">
      <cs:styleClr val="auto"/>
    </cs:lnRef>
    <cs:fillRef idx="1"/>
    <cs:effectRef idx="0"/>
    <cs:fontRef idx="minor">
      <a:schemeClr val="tx1"/>
    </cs:fontRef>
    <cs:spPr bwMode="auto">
      <a:prstGeom prst="rect">
        <a:avLst/>
      </a:prstGeom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 bwMode="auto">
      <a:prstGeom prst="rect">
        <a:avLst/>
      </a:prstGeom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dataTable>
  <cs:downBar>
    <cs:lnRef idx="0"/>
    <cs:fillRef idx="0"/>
    <cs:effectRef idx="0"/>
    <cs:fontRef idx="minor">
      <a:schemeClr val="dk1"/>
    </cs:fontRef>
    <cs:spPr bwMode="auto">
      <a:prstGeom prst="rect">
        <a:avLst/>
      </a:prstGeom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 bwMode="auto">
      <a:prstGeom prst="rect">
        <a:avLst/>
      </a:prstGeom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 bwMode="auto">
      <a:prstGeom prst="rect">
        <a:avLst/>
      </a:prstGeom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 bwMode="auto">
      <a:prstGeom prst="rect">
        <a:avLst/>
      </a:prstGeom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 bwMode="auto">
      <a:prstGeom prst="rect">
        <a:avLst/>
      </a:prstGeom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 bwMode="auto">
      <a:prstGeom prst="rect">
        <a:avLst/>
      </a:prstGeom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 bwMode="auto">
      <a:prstGeom prst="rect">
        <a:avLst/>
      </a:prstGeom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 bwMode="auto">
      <a:prstGeom prst="rect">
        <a:avLst/>
      </a:prstGeom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/>
  </cs:seriesAxis>
  <cs:seriesLine>
    <cs:lnRef idx="0"/>
    <cs:fillRef idx="0"/>
    <cs:effectRef idx="0"/>
    <cs:fontRef idx="minor">
      <a:schemeClr val="tx1"/>
    </cs:fontRef>
    <cs:spPr bwMode="auto">
      <a:prstGeom prst="rect">
        <a:avLst/>
      </a:prstGeom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spc="0"/>
  </cs:title>
  <cs:trendline>
    <cs:lnRef idx="0">
      <cs:styleClr val="auto"/>
    </cs:lnRef>
    <cs:fillRef idx="0"/>
    <cs:effectRef idx="0"/>
    <cs:fontRef idx="minor">
      <a:schemeClr val="tx1"/>
    </cs:fontRef>
    <cs:spPr bwMode="auto">
      <a:prstGeom prst="rect">
        <a:avLst/>
      </a:prstGeom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 bwMode="auto">
      <a:prstGeom prst="rect">
        <a:avLst/>
      </a:prstGeom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  <cs:spPr bwMode="auto">
      <a:prstGeom prst="rect">
        <a:avLst/>
      </a:prstGeom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 bwMode="auto">
      <a:prstGeom prst="rect">
        <a:avLst/>
      </a:prstGeom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>
    <cs:lnRef idx="0"/>
    <cs:fillRef idx="0"/>
    <cs:effectRef idx="0"/>
    <cs:fontRef idx="minor">
      <a:schemeClr val="tx1"/>
    </cs:fontRef>
    <cs:spPr bwMode="auto">
      <a:prstGeom prst="rect">
        <a:avLst/>
      </a:prstGeom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 bwMode="auto">
      <a:prstGeom prst="rect">
        <a:avLst/>
      </a:prstGeom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 bwMode="auto">
      <a:prstGeom prst="rect">
        <a:avLst/>
      </a:prstGeom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 bwMode="auto">
      <a:prstGeom prst="rect">
        <a:avLst/>
      </a:prstGeom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 bwMode="auto">
      <a:prstGeom prst="rect">
        <a:avLst/>
      </a:prstGeom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 bwMode="auto">
      <a:prstGeom prst="rect">
        <a:avLst/>
      </a:prstGeom>
      <a:solidFill>
        <a:schemeClr val="phClr"/>
      </a:solidFill>
      <a:ln w="9525">
        <a:solidFill>
          <a:schemeClr val="phClr"/>
        </a:solidFill>
      </a:ln>
    </cs:spPr>
  </cs:dataPointMarker>
  <cs:dataPointMarkerLayout/>
  <cs:dataPointWireframe>
    <cs:lnRef idx="0">
      <cs:styleClr val="auto"/>
    </cs:lnRef>
    <cs:fillRef idx="1"/>
    <cs:effectRef idx="0"/>
    <cs:fontRef idx="minor">
      <a:schemeClr val="tx1"/>
    </cs:fontRef>
    <cs:spPr bwMode="auto">
      <a:prstGeom prst="rect">
        <a:avLst/>
      </a:prstGeom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 bwMode="auto">
      <a:prstGeom prst="rect">
        <a:avLst/>
      </a:prstGeom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dataTable>
  <cs:downBar>
    <cs:lnRef idx="0"/>
    <cs:fillRef idx="0"/>
    <cs:effectRef idx="0"/>
    <cs:fontRef idx="minor">
      <a:schemeClr val="dk1"/>
    </cs:fontRef>
    <cs:spPr bwMode="auto">
      <a:prstGeom prst="rect">
        <a:avLst/>
      </a:prstGeom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 bwMode="auto">
      <a:prstGeom prst="rect">
        <a:avLst/>
      </a:prstGeom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 bwMode="auto">
      <a:prstGeom prst="rect">
        <a:avLst/>
      </a:prstGeom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 bwMode="auto">
      <a:prstGeom prst="rect">
        <a:avLst/>
      </a:prstGeom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 bwMode="auto">
      <a:prstGeom prst="rect">
        <a:avLst/>
      </a:prstGeom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 bwMode="auto">
      <a:prstGeom prst="rect">
        <a:avLst/>
      </a:prstGeom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 bwMode="auto">
      <a:prstGeom prst="rect">
        <a:avLst/>
      </a:prstGeom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 bwMode="auto">
      <a:prstGeom prst="rect">
        <a:avLst/>
      </a:prstGeom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/>
  </cs:seriesAxis>
  <cs:seriesLine>
    <cs:lnRef idx="0"/>
    <cs:fillRef idx="0"/>
    <cs:effectRef idx="0"/>
    <cs:fontRef idx="minor">
      <a:schemeClr val="tx1"/>
    </cs:fontRef>
    <cs:spPr bwMode="auto">
      <a:prstGeom prst="rect">
        <a:avLst/>
      </a:prstGeom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spc="0"/>
  </cs:title>
  <cs:trendline>
    <cs:lnRef idx="0">
      <cs:styleClr val="auto"/>
    </cs:lnRef>
    <cs:fillRef idx="0"/>
    <cs:effectRef idx="0"/>
    <cs:fontRef idx="minor">
      <a:schemeClr val="tx1"/>
    </cs:fontRef>
    <cs:spPr bwMode="auto">
      <a:prstGeom prst="rect">
        <a:avLst/>
      </a:prstGeom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 bwMode="auto">
      <a:prstGeom prst="rect">
        <a:avLst/>
      </a:prstGeom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  <cs:spPr bwMode="auto">
      <a:prstGeom prst="rect">
        <a:avLst/>
      </a:prstGeom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 bwMode="auto">
      <a:prstGeom prst="rect">
        <a:avLst/>
      </a:prstGeom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>
    <cs:lnRef idx="0"/>
    <cs:fillRef idx="0"/>
    <cs:effectRef idx="0"/>
    <cs:fontRef idx="minor">
      <a:schemeClr val="tx1"/>
    </cs:fontRef>
    <cs:spPr bwMode="auto">
      <a:prstGeom prst="rect">
        <a:avLst/>
      </a:prstGeom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 bwMode="auto">
      <a:prstGeom prst="rect">
        <a:avLst/>
      </a:prstGeom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 bwMode="auto">
      <a:prstGeom prst="rect">
        <a:avLst/>
      </a:prstGeom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 bwMode="auto">
      <a:prstGeom prst="rect">
        <a:avLst/>
      </a:prstGeom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 bwMode="auto">
      <a:prstGeom prst="rect">
        <a:avLst/>
      </a:prstGeom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 bwMode="auto">
      <a:prstGeom prst="rect">
        <a:avLst/>
      </a:prstGeom>
      <a:solidFill>
        <a:schemeClr val="phClr"/>
      </a:solidFill>
      <a:ln w="9525">
        <a:solidFill>
          <a:schemeClr val="phClr"/>
        </a:solidFill>
      </a:ln>
    </cs:spPr>
  </cs:dataPointMarker>
  <cs:dataPointMarkerLayout/>
  <cs:dataPointWireframe>
    <cs:lnRef idx="0">
      <cs:styleClr val="auto"/>
    </cs:lnRef>
    <cs:fillRef idx="1"/>
    <cs:effectRef idx="0"/>
    <cs:fontRef idx="minor">
      <a:schemeClr val="tx1"/>
    </cs:fontRef>
    <cs:spPr bwMode="auto">
      <a:prstGeom prst="rect">
        <a:avLst/>
      </a:prstGeom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 bwMode="auto">
      <a:prstGeom prst="rect">
        <a:avLst/>
      </a:prstGeom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dataTable>
  <cs:downBar>
    <cs:lnRef idx="0"/>
    <cs:fillRef idx="0"/>
    <cs:effectRef idx="0"/>
    <cs:fontRef idx="minor">
      <a:schemeClr val="dk1"/>
    </cs:fontRef>
    <cs:spPr bwMode="auto">
      <a:prstGeom prst="rect">
        <a:avLst/>
      </a:prstGeom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 bwMode="auto">
      <a:prstGeom prst="rect">
        <a:avLst/>
      </a:prstGeom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 bwMode="auto">
      <a:prstGeom prst="rect">
        <a:avLst/>
      </a:prstGeom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 bwMode="auto">
      <a:prstGeom prst="rect">
        <a:avLst/>
      </a:prstGeom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 bwMode="auto">
      <a:prstGeom prst="rect">
        <a:avLst/>
      </a:prstGeom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 bwMode="auto">
      <a:prstGeom prst="rect">
        <a:avLst/>
      </a:prstGeom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 bwMode="auto">
      <a:prstGeom prst="rect">
        <a:avLst/>
      </a:prstGeom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 bwMode="auto">
      <a:prstGeom prst="rect">
        <a:avLst/>
      </a:prstGeom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/>
  </cs:seriesAxis>
  <cs:seriesLine>
    <cs:lnRef idx="0"/>
    <cs:fillRef idx="0"/>
    <cs:effectRef idx="0"/>
    <cs:fontRef idx="minor">
      <a:schemeClr val="tx1"/>
    </cs:fontRef>
    <cs:spPr bwMode="auto">
      <a:prstGeom prst="rect">
        <a:avLst/>
      </a:prstGeom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spc="0"/>
  </cs:title>
  <cs:trendline>
    <cs:lnRef idx="0">
      <cs:styleClr val="auto"/>
    </cs:lnRef>
    <cs:fillRef idx="0"/>
    <cs:effectRef idx="0"/>
    <cs:fontRef idx="minor">
      <a:schemeClr val="tx1"/>
    </cs:fontRef>
    <cs:spPr bwMode="auto">
      <a:prstGeom prst="rect">
        <a:avLst/>
      </a:prstGeom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 bwMode="auto">
      <a:prstGeom prst="rect">
        <a:avLst/>
      </a:prstGeom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  <cs:spPr bwMode="auto">
      <a:prstGeom prst="rect">
        <a:avLst/>
      </a:prstGeom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 bwMode="auto">
      <a:prstGeom prst="rect">
        <a:avLst/>
      </a:prstGeom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>
    <cs:lnRef idx="0"/>
    <cs:fillRef idx="0"/>
    <cs:effectRef idx="0"/>
    <cs:fontRef idx="minor">
      <a:schemeClr val="tx1"/>
    </cs:fontRef>
    <cs:spPr bwMode="auto">
      <a:prstGeom prst="rect">
        <a:avLst/>
      </a:prstGeom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 bwMode="auto">
      <a:prstGeom prst="rect">
        <a:avLst/>
      </a:prstGeom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 bwMode="auto">
      <a:prstGeom prst="rect">
        <a:avLst/>
      </a:prstGeom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 bwMode="auto">
      <a:prstGeom prst="rect">
        <a:avLst/>
      </a:prstGeom>
      <a:ln w="9525">
        <a:solidFill>
          <a:schemeClr val="phClr"/>
        </a:solidFill>
      </a:ln>
    </cs:spPr>
  </cs:dataPointMarker>
  <cs:dataPointMarkerLayout/>
  <cs:dataPointWireframe>
    <cs:lnRef idx="0">
      <cs:styleClr val="auto"/>
    </cs:lnRef>
    <cs:fillRef idx="1"/>
    <cs:effectRef idx="0"/>
    <cs:fontRef idx="minor">
      <a:schemeClr val="tx1"/>
    </cs:fontRef>
    <cs:spPr bwMode="auto">
      <a:prstGeom prst="rect">
        <a:avLst/>
      </a:prstGeom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 bwMode="auto">
      <a:prstGeom prst="rect">
        <a:avLst/>
      </a:prstGeom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dataTable>
  <cs:downBar>
    <cs:lnRef idx="0"/>
    <cs:fillRef idx="0"/>
    <cs:effectRef idx="0"/>
    <cs:fontRef idx="minor">
      <a:schemeClr val="dk1"/>
    </cs:fontRef>
    <cs:spPr bwMode="auto">
      <a:prstGeom prst="rect">
        <a:avLst/>
      </a:prstGeom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 bwMode="auto">
      <a:prstGeom prst="rect">
        <a:avLst/>
      </a:prstGeom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 bwMode="auto">
      <a:prstGeom prst="rect">
        <a:avLst/>
      </a:prstGeom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 bwMode="auto">
      <a:prstGeom prst="rect">
        <a:avLst/>
      </a:prstGeom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 bwMode="auto">
      <a:prstGeom prst="rect">
        <a:avLst/>
      </a:prstGeom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 bwMode="auto">
      <a:prstGeom prst="rect">
        <a:avLst/>
      </a:prstGeom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 bwMode="auto">
      <a:prstGeom prst="rect">
        <a:avLst/>
      </a:prstGeom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 bwMode="auto">
      <a:prstGeom prst="rect">
        <a:avLst/>
      </a:prstGeom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/>
  </cs:seriesAxis>
  <cs:seriesLine>
    <cs:lnRef idx="0"/>
    <cs:fillRef idx="0"/>
    <cs:effectRef idx="0"/>
    <cs:fontRef idx="minor">
      <a:schemeClr val="tx1"/>
    </cs:fontRef>
    <cs:spPr bwMode="auto">
      <a:prstGeom prst="rect">
        <a:avLst/>
      </a:prstGeom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spc="0"/>
  </cs:title>
  <cs:trendline>
    <cs:lnRef idx="0">
      <cs:styleClr val="auto"/>
    </cs:lnRef>
    <cs:fillRef idx="0"/>
    <cs:effectRef idx="0"/>
    <cs:fontRef idx="minor">
      <a:schemeClr val="tx1"/>
    </cs:fontRef>
    <cs:spPr bwMode="auto">
      <a:prstGeom prst="rect">
        <a:avLst/>
      </a:prstGeom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 bwMode="auto">
      <a:prstGeom prst="rect">
        <a:avLst/>
      </a:prstGeom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  <cs:spPr bwMode="auto">
      <a:prstGeom prst="rect">
        <a:avLst/>
      </a:prstGeom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 bwMode="auto">
      <a:prstGeom prst="rect">
        <a:avLst/>
      </a:prstGeom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>
    <cs:lnRef idx="0"/>
    <cs:fillRef idx="0"/>
    <cs:effectRef idx="0"/>
    <cs:fontRef idx="minor">
      <a:schemeClr val="tx1"/>
    </cs:fontRef>
    <cs:spPr bwMode="auto">
      <a:prstGeom prst="rect">
        <a:avLst/>
      </a:prstGeom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 bwMode="auto">
      <a:prstGeom prst="rect">
        <a:avLst/>
      </a:prstGeom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 bwMode="auto">
      <a:prstGeom prst="rect">
        <a:avLst/>
      </a:prstGeom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 bwMode="auto">
      <a:prstGeom prst="rect">
        <a:avLst/>
      </a:prstGeom>
      <a:ln w="9525">
        <a:solidFill>
          <a:schemeClr val="phClr"/>
        </a:solidFill>
      </a:ln>
    </cs:spPr>
  </cs:dataPointMarker>
  <cs:dataPointMarkerLayout/>
  <cs:dataPointWireframe>
    <cs:lnRef idx="0">
      <cs:styleClr val="auto"/>
    </cs:lnRef>
    <cs:fillRef idx="1"/>
    <cs:effectRef idx="0"/>
    <cs:fontRef idx="minor">
      <a:schemeClr val="tx1"/>
    </cs:fontRef>
    <cs:spPr bwMode="auto">
      <a:prstGeom prst="rect">
        <a:avLst/>
      </a:prstGeom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 bwMode="auto">
      <a:prstGeom prst="rect">
        <a:avLst/>
      </a:prstGeom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dataTable>
  <cs:downBar>
    <cs:lnRef idx="0"/>
    <cs:fillRef idx="0"/>
    <cs:effectRef idx="0"/>
    <cs:fontRef idx="minor">
      <a:schemeClr val="dk1"/>
    </cs:fontRef>
    <cs:spPr bwMode="auto">
      <a:prstGeom prst="rect">
        <a:avLst/>
      </a:prstGeom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 bwMode="auto">
      <a:prstGeom prst="rect">
        <a:avLst/>
      </a:prstGeom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 bwMode="auto">
      <a:prstGeom prst="rect">
        <a:avLst/>
      </a:prstGeom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 bwMode="auto">
      <a:prstGeom prst="rect">
        <a:avLst/>
      </a:prstGeom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 bwMode="auto">
      <a:prstGeom prst="rect">
        <a:avLst/>
      </a:prstGeom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 bwMode="auto">
      <a:prstGeom prst="rect">
        <a:avLst/>
      </a:prstGeom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 bwMode="auto">
      <a:prstGeom prst="rect">
        <a:avLst/>
      </a:prstGeom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 bwMode="auto">
      <a:prstGeom prst="rect">
        <a:avLst/>
      </a:prstGeom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/>
  </cs:seriesAxis>
  <cs:seriesLine>
    <cs:lnRef idx="0"/>
    <cs:fillRef idx="0"/>
    <cs:effectRef idx="0"/>
    <cs:fontRef idx="minor">
      <a:schemeClr val="tx1"/>
    </cs:fontRef>
    <cs:spPr bwMode="auto">
      <a:prstGeom prst="rect">
        <a:avLst/>
      </a:prstGeom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spc="0"/>
  </cs:title>
  <cs:trendline>
    <cs:lnRef idx="0">
      <cs:styleClr val="auto"/>
    </cs:lnRef>
    <cs:fillRef idx="0"/>
    <cs:effectRef idx="0"/>
    <cs:fontRef idx="minor">
      <a:schemeClr val="tx1"/>
    </cs:fontRef>
    <cs:spPr bwMode="auto">
      <a:prstGeom prst="rect">
        <a:avLst/>
      </a:prstGeom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 bwMode="auto">
      <a:prstGeom prst="rect">
        <a:avLst/>
      </a:prstGeom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  <cs:spPr bwMode="auto">
      <a:prstGeom prst="rect">
        <a:avLst/>
      </a:prstGeom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52386</xdr:colOff>
      <xdr:row>28</xdr:row>
      <xdr:rowOff>95249</xdr:rowOff>
    </xdr:from>
    <xdr:to>
      <xdr:col>15</xdr:col>
      <xdr:colOff>714375</xdr:colOff>
      <xdr:row>62</xdr:row>
      <xdr:rowOff>28575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585786</xdr:colOff>
      <xdr:row>27</xdr:row>
      <xdr:rowOff>114299</xdr:rowOff>
    </xdr:from>
    <xdr:to>
      <xdr:col>13</xdr:col>
      <xdr:colOff>762000</xdr:colOff>
      <xdr:row>61</xdr:row>
      <xdr:rowOff>19050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27</xdr:row>
      <xdr:rowOff>0</xdr:rowOff>
    </xdr:from>
    <xdr:to>
      <xdr:col>18</xdr:col>
      <xdr:colOff>238124</xdr:colOff>
      <xdr:row>58</xdr:row>
      <xdr:rowOff>142875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333375</xdr:colOff>
      <xdr:row>22</xdr:row>
      <xdr:rowOff>66675</xdr:rowOff>
    </xdr:from>
    <xdr:to>
      <xdr:col>25</xdr:col>
      <xdr:colOff>409575</xdr:colOff>
      <xdr:row>53</xdr:row>
      <xdr:rowOff>85725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457198</xdr:colOff>
      <xdr:row>1</xdr:row>
      <xdr:rowOff>76199</xdr:rowOff>
    </xdr:from>
    <xdr:to>
      <xdr:col>24</xdr:col>
      <xdr:colOff>447674</xdr:colOff>
      <xdr:row>33</xdr:row>
      <xdr:rowOff>161924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100012</xdr:colOff>
      <xdr:row>12</xdr:row>
      <xdr:rowOff>52387</xdr:rowOff>
    </xdr:from>
    <xdr:to>
      <xdr:col>16</xdr:col>
      <xdr:colOff>404812</xdr:colOff>
      <xdr:row>26</xdr:row>
      <xdr:rowOff>128587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E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1952624</xdr:colOff>
      <xdr:row>29</xdr:row>
      <xdr:rowOff>0</xdr:rowOff>
    </xdr:from>
    <xdr:to>
      <xdr:col>16</xdr:col>
      <xdr:colOff>238123</xdr:colOff>
      <xdr:row>60</xdr:row>
      <xdr:rowOff>142875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21166</xdr:colOff>
      <xdr:row>6</xdr:row>
      <xdr:rowOff>179917</xdr:rowOff>
    </xdr:from>
    <xdr:to>
      <xdr:col>17</xdr:col>
      <xdr:colOff>201083</xdr:colOff>
      <xdr:row>41</xdr:row>
      <xdr:rowOff>169333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333375</xdr:colOff>
      <xdr:row>22</xdr:row>
      <xdr:rowOff>66675</xdr:rowOff>
    </xdr:from>
    <xdr:to>
      <xdr:col>25</xdr:col>
      <xdr:colOff>409575</xdr:colOff>
      <xdr:row>53</xdr:row>
      <xdr:rowOff>85725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457198</xdr:colOff>
      <xdr:row>1</xdr:row>
      <xdr:rowOff>76199</xdr:rowOff>
    </xdr:from>
    <xdr:to>
      <xdr:col>24</xdr:col>
      <xdr:colOff>447674</xdr:colOff>
      <xdr:row>33</xdr:row>
      <xdr:rowOff>161924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3</xdr:row>
      <xdr:rowOff>0</xdr:rowOff>
    </xdr:from>
    <xdr:to>
      <xdr:col>23</xdr:col>
      <xdr:colOff>381000</xdr:colOff>
      <xdr:row>36</xdr:row>
      <xdr:rowOff>133351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238125</xdr:colOff>
      <xdr:row>11</xdr:row>
      <xdr:rowOff>14286</xdr:rowOff>
    </xdr:from>
    <xdr:to>
      <xdr:col>8</xdr:col>
      <xdr:colOff>133350</xdr:colOff>
      <xdr:row>26</xdr:row>
      <xdr:rowOff>171450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347661</xdr:colOff>
      <xdr:row>9</xdr:row>
      <xdr:rowOff>80960</xdr:rowOff>
    </xdr:from>
    <xdr:to>
      <xdr:col>8</xdr:col>
      <xdr:colOff>28575</xdr:colOff>
      <xdr:row>36</xdr:row>
      <xdr:rowOff>28574</xdr:rowOff>
    </xdr:to>
    <xdr:graphicFrame macro="">
      <xdr:nvGraphicFramePr>
        <xdr:cNvPr id="2" name="Chart 5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114299</xdr:colOff>
      <xdr:row>25</xdr:row>
      <xdr:rowOff>114300</xdr:rowOff>
    </xdr:from>
    <xdr:to>
      <xdr:col>22</xdr:col>
      <xdr:colOff>447674</xdr:colOff>
      <xdr:row>42</xdr:row>
      <xdr:rowOff>19050</xdr:rowOff>
    </xdr:to>
    <xdr:graphicFrame macro="">
      <xdr:nvGraphicFramePr>
        <xdr:cNvPr id="5" name="Chart 3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XX2PUL/Documents/DG%20TRESOR/COMPTES/ONDAM/Comit&#233;%20d'alerte%20ONDAM/DGT%20mai%202021/donn&#233;es%20volume%20remboursables%20CV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aph_tx_evol"/>
      <sheetName val="Graph_niveau"/>
      <sheetName val="données volume remboursables no"/>
      <sheetName val="series_retraitees"/>
      <sheetName val="diff_mensuels"/>
    </sheetNames>
    <sheetDataSet>
      <sheetData sheetId="0" refreshError="1"/>
      <sheetData sheetId="1" refreshError="1"/>
      <sheetData sheetId="2">
        <row r="149">
          <cell r="C149">
            <v>10390.192682986801</v>
          </cell>
        </row>
        <row r="150">
          <cell r="C150">
            <v>10633.705277712199</v>
          </cell>
        </row>
        <row r="151">
          <cell r="C151">
            <v>10979.313449010298</v>
          </cell>
        </row>
        <row r="152">
          <cell r="C152">
            <v>11122.24515094552</v>
          </cell>
        </row>
        <row r="153">
          <cell r="C153">
            <v>11405.928402373762</v>
          </cell>
        </row>
        <row r="154">
          <cell r="C154">
            <v>11666.34500928659</v>
          </cell>
        </row>
        <row r="155">
          <cell r="C155">
            <v>11919.0354869904</v>
          </cell>
        </row>
        <row r="156">
          <cell r="C156">
            <v>12342.293902523299</v>
          </cell>
        </row>
        <row r="157">
          <cell r="C157">
            <v>12765.481247831849</v>
          </cell>
        </row>
        <row r="158">
          <cell r="C158">
            <v>13060.775948827128</v>
          </cell>
        </row>
        <row r="159">
          <cell r="C159">
            <v>13467.8424254807</v>
          </cell>
        </row>
        <row r="160">
          <cell r="C160">
            <v>12633.2249578556</v>
          </cell>
        </row>
      </sheetData>
      <sheetData sheetId="3">
        <row r="324">
          <cell r="H324">
            <v>3447.8400903083302</v>
          </cell>
        </row>
      </sheetData>
      <sheetData sheetId="4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B3:B34"/>
  <sheetViews>
    <sheetView topLeftCell="A18" workbookViewId="0">
      <selection activeCell="B35" sqref="B35"/>
    </sheetView>
  </sheetViews>
  <sheetFormatPr baseColWidth="10" defaultRowHeight="15" x14ac:dyDescent="0.25"/>
  <sheetData>
    <row r="3" spans="2:2" x14ac:dyDescent="0.25">
      <c r="B3" s="1" t="s">
        <v>0</v>
      </c>
    </row>
    <row r="5" spans="2:2" x14ac:dyDescent="0.25">
      <c r="B5" s="2" t="s">
        <v>1</v>
      </c>
    </row>
    <row r="7" spans="2:2" x14ac:dyDescent="0.25">
      <c r="B7" s="2" t="s">
        <v>2</v>
      </c>
    </row>
    <row r="9" spans="2:2" x14ac:dyDescent="0.25">
      <c r="B9" s="2" t="s">
        <v>3</v>
      </c>
    </row>
    <row r="11" spans="2:2" x14ac:dyDescent="0.25">
      <c r="B11" s="2" t="s">
        <v>4</v>
      </c>
    </row>
    <row r="13" spans="2:2" x14ac:dyDescent="0.25">
      <c r="B13" s="2" t="s">
        <v>5</v>
      </c>
    </row>
    <row r="15" spans="2:2" x14ac:dyDescent="0.25">
      <c r="B15" s="2" t="s">
        <v>6</v>
      </c>
    </row>
    <row r="17" spans="2:2" x14ac:dyDescent="0.25">
      <c r="B17" s="2" t="s">
        <v>7</v>
      </c>
    </row>
    <row r="19" spans="2:2" x14ac:dyDescent="0.25">
      <c r="B19" s="2" t="s">
        <v>8</v>
      </c>
    </row>
    <row r="21" spans="2:2" x14ac:dyDescent="0.25">
      <c r="B21" s="2" t="s">
        <v>9</v>
      </c>
    </row>
    <row r="24" spans="2:2" x14ac:dyDescent="0.25">
      <c r="B24" s="3" t="s">
        <v>10</v>
      </c>
    </row>
    <row r="26" spans="2:2" x14ac:dyDescent="0.25">
      <c r="B26" s="2" t="s">
        <v>86</v>
      </c>
    </row>
    <row r="28" spans="2:2" x14ac:dyDescent="0.25">
      <c r="B28" s="2" t="s">
        <v>87</v>
      </c>
    </row>
    <row r="30" spans="2:2" x14ac:dyDescent="0.25">
      <c r="B30" s="2" t="s">
        <v>88</v>
      </c>
    </row>
    <row r="32" spans="2:2" x14ac:dyDescent="0.25">
      <c r="B32" s="2" t="s">
        <v>89</v>
      </c>
    </row>
    <row r="34" spans="2:2" x14ac:dyDescent="0.25">
      <c r="B34" s="2" t="s">
        <v>90</v>
      </c>
    </row>
  </sheetData>
  <hyperlinks>
    <hyperlink ref="B5" location="'Graphique 1'!A1" display="Graphique 1 - Évolution de la productivité apparente du travail par tête (indice 2019 = 100)" xr:uid="{00000000-0004-0000-0000-000000000000}"/>
    <hyperlink ref="B7" location="'Graphique 2'!A1" display="Graphique 2 - Productivité du travail par tête en France" xr:uid="{00000000-0004-0000-0000-000001000000}"/>
    <hyperlink ref="B9" location="'Graphique 3'!A1" display="Graphique 3 – Contributions des branches d’activité à l’écart à la tendance de productivité du travail par tête d’avant crise sanitaire (en point de pourcentage)" xr:uid="{00000000-0004-0000-0000-000002000000}"/>
    <hyperlink ref="B11" location="'Graphique 4'!A1" display="Graphique 4 - Évolution des coûts salariaux unitaires en France, en Allemagne et en zone euro (indice 2010 = 100)" xr:uid="{00000000-0004-0000-0000-000003000000}"/>
    <hyperlink ref="B13" location="'Graphique 5'!A1" display="Graphique 5 - Évolution du taux de change effectif réel en France, en Allemagne et en zone euro (indice 2010 = 100)" xr:uid="{00000000-0004-0000-0000-000004000000}"/>
    <hyperlink ref="B15" location="'Graphique 6'!A1" display="Graphique 6 - Balance commerciale des biens et services en France (en % du PIB)" xr:uid="{00000000-0004-0000-0000-000005000000}"/>
    <hyperlink ref="B17" location="'Graphique 7'!A1" display="Graphique 7 - Utilisation de l’IA et du big data par les entreprises de 2019 à 2025 (en % du nombre total d’entreprises)" xr:uid="{00000000-0004-0000-0000-000006000000}"/>
    <hyperlink ref="B19" location="'Graphique 8'!A1" display="Graphique 8 - Usages de l’IA générative par secteur d’activité en 2025 (en % du nombre d’entreprises utilisant l’IA et le big data) " xr:uid="{00000000-0004-0000-0000-000007000000}"/>
    <hyperlink ref="B21" location="'Graphique 9'!A1" display="Graphique 9 - Écart de productivité du travail entre les entreprises utilisant l’IA et le big data et celles ne les utilisant pas (en point de pourcentage)" xr:uid="{00000000-0004-0000-0000-000008000000}"/>
    <hyperlink ref="B26" location="'Graphique A.1'!A1" display="Graphique A.1 - Évolution de la productivité apparente du travail horaire (indice 2019 = 100)" xr:uid="{00000000-0004-0000-0000-000009000000}"/>
    <hyperlink ref="B28" location="'Graphique A.2'!A1" display="Graphique A.2 - Productivité horaire du travail en France" xr:uid="{00000000-0004-0000-0000-00000A000000}"/>
    <hyperlink ref="B30" location="'Graphique A.3'!A1" display="Graphique A.3 - Évolution des coûts salariaux unitaires en France, en Allemagne et en zone euro (indice 2010 = 100)" xr:uid="{00000000-0004-0000-0000-00000B000000}"/>
    <hyperlink ref="B32" location="'Graphique A.4'!A1" display="Graphique A.4 - Évolution du taux de change effectif réel en France, en Allemagne et en zone euro (indice 2010 = 100)" xr:uid="{00000000-0004-0000-0000-00000C000000}"/>
    <hyperlink ref="B34" location="'Graphique A,5'!A1" display="Graphique A.5 – Utilisation de l’IA et du big data en 2025, selon la taille des entreprises (% du nombre total d’entreprises)" xr:uid="{00000000-0004-0000-0000-00000D000000}"/>
  </hyperlink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2:M37"/>
  <sheetViews>
    <sheetView workbookViewId="0">
      <selection activeCell="U48" sqref="U48"/>
    </sheetView>
  </sheetViews>
  <sheetFormatPr baseColWidth="10" defaultColWidth="10.28515625" defaultRowHeight="15" x14ac:dyDescent="0.25"/>
  <sheetData>
    <row r="2" spans="2:13" x14ac:dyDescent="0.25">
      <c r="B2" t="s">
        <v>68</v>
      </c>
    </row>
    <row r="3" spans="2:13" x14ac:dyDescent="0.25">
      <c r="B3" t="s">
        <v>69</v>
      </c>
    </row>
    <row r="4" spans="2:13" x14ac:dyDescent="0.25">
      <c r="C4" t="s">
        <v>70</v>
      </c>
      <c r="E4" t="s">
        <v>12</v>
      </c>
      <c r="F4" t="s">
        <v>71</v>
      </c>
      <c r="G4" t="s">
        <v>72</v>
      </c>
      <c r="I4" t="s">
        <v>73</v>
      </c>
      <c r="K4" t="s">
        <v>12</v>
      </c>
      <c r="L4" t="s">
        <v>71</v>
      </c>
      <c r="M4" t="s">
        <v>72</v>
      </c>
    </row>
    <row r="5" spans="2:13" x14ac:dyDescent="0.25">
      <c r="D5" t="s">
        <v>74</v>
      </c>
      <c r="E5">
        <v>12.13707</v>
      </c>
      <c r="F5">
        <v>11.86755</v>
      </c>
      <c r="G5">
        <v>11.67756</v>
      </c>
      <c r="J5" t="s">
        <v>74</v>
      </c>
      <c r="K5">
        <v>12.141540000000001</v>
      </c>
      <c r="L5">
        <v>11.86961</v>
      </c>
      <c r="M5">
        <v>11.756769999999999</v>
      </c>
    </row>
    <row r="6" spans="2:13" x14ac:dyDescent="0.25">
      <c r="D6" t="s">
        <v>68</v>
      </c>
      <c r="E6">
        <v>12.224019999999999</v>
      </c>
      <c r="F6">
        <v>12.074490000000001</v>
      </c>
      <c r="G6">
        <v>11.85755</v>
      </c>
      <c r="J6" t="s">
        <v>68</v>
      </c>
      <c r="K6">
        <v>12.231529999999999</v>
      </c>
      <c r="L6">
        <v>12.100720000000001</v>
      </c>
      <c r="M6">
        <v>12.015459999999999</v>
      </c>
    </row>
    <row r="9" spans="2:13" x14ac:dyDescent="0.25">
      <c r="B9" t="s">
        <v>75</v>
      </c>
    </row>
    <row r="10" spans="2:13" x14ac:dyDescent="0.25">
      <c r="B10" t="s">
        <v>69</v>
      </c>
    </row>
    <row r="11" spans="2:13" x14ac:dyDescent="0.25">
      <c r="C11" t="s">
        <v>70</v>
      </c>
      <c r="E11" t="s">
        <v>12</v>
      </c>
      <c r="F11" t="s">
        <v>52</v>
      </c>
      <c r="G11" t="s">
        <v>17</v>
      </c>
      <c r="I11" t="s">
        <v>73</v>
      </c>
      <c r="K11" t="s">
        <v>12</v>
      </c>
      <c r="L11" t="s">
        <v>52</v>
      </c>
      <c r="M11" t="s">
        <v>17</v>
      </c>
    </row>
    <row r="12" spans="2:13" x14ac:dyDescent="0.25">
      <c r="D12" t="s">
        <v>76</v>
      </c>
      <c r="E12">
        <v>12.184329999999999</v>
      </c>
      <c r="F12">
        <v>11.95069</v>
      </c>
      <c r="G12">
        <v>11.70787</v>
      </c>
      <c r="J12" t="s">
        <v>76</v>
      </c>
      <c r="K12">
        <v>12.20608</v>
      </c>
      <c r="L12">
        <v>11.96969</v>
      </c>
      <c r="M12">
        <v>11.823090000000001</v>
      </c>
    </row>
    <row r="13" spans="2:13" x14ac:dyDescent="0.25">
      <c r="D13" t="s">
        <v>75</v>
      </c>
      <c r="E13">
        <v>12.27434</v>
      </c>
      <c r="F13">
        <v>12.17121</v>
      </c>
      <c r="G13">
        <v>11.95271</v>
      </c>
      <c r="J13" t="s">
        <v>75</v>
      </c>
      <c r="K13">
        <v>12.30139</v>
      </c>
      <c r="L13">
        <v>12.22443</v>
      </c>
      <c r="M13">
        <v>12.100300000000001</v>
      </c>
    </row>
    <row r="16" spans="2:13" x14ac:dyDescent="0.25">
      <c r="B16" t="s">
        <v>77</v>
      </c>
    </row>
    <row r="17" spans="2:13" x14ac:dyDescent="0.25">
      <c r="B17" t="s">
        <v>69</v>
      </c>
    </row>
    <row r="18" spans="2:13" x14ac:dyDescent="0.25">
      <c r="C18" t="s">
        <v>70</v>
      </c>
      <c r="E18" t="s">
        <v>12</v>
      </c>
      <c r="F18" t="s">
        <v>52</v>
      </c>
      <c r="G18" t="s">
        <v>17</v>
      </c>
      <c r="I18" t="s">
        <v>73</v>
      </c>
      <c r="K18" t="s">
        <v>12</v>
      </c>
      <c r="L18" t="s">
        <v>52</v>
      </c>
      <c r="M18" t="s">
        <v>17</v>
      </c>
    </row>
    <row r="19" spans="2:13" x14ac:dyDescent="0.25">
      <c r="D19" t="s">
        <v>78</v>
      </c>
      <c r="E19">
        <v>12.25464</v>
      </c>
      <c r="F19">
        <v>12.159129999999999</v>
      </c>
      <c r="G19">
        <v>11.952030000000001</v>
      </c>
      <c r="J19" t="s">
        <v>78</v>
      </c>
      <c r="K19">
        <v>12.26435</v>
      </c>
      <c r="L19">
        <v>12.19561</v>
      </c>
      <c r="M19">
        <v>11.916399999999999</v>
      </c>
    </row>
    <row r="20" spans="2:13" x14ac:dyDescent="0.25">
      <c r="D20" t="s">
        <v>79</v>
      </c>
      <c r="E20">
        <v>12.516249999999999</v>
      </c>
      <c r="F20">
        <v>12.22991</v>
      </c>
      <c r="G20">
        <v>12.17745</v>
      </c>
      <c r="J20" t="s">
        <v>79</v>
      </c>
      <c r="K20">
        <v>12.43492</v>
      </c>
      <c r="L20">
        <v>12.270619999999999</v>
      </c>
      <c r="M20">
        <v>12.21613</v>
      </c>
    </row>
    <row r="23" spans="2:13" x14ac:dyDescent="0.25">
      <c r="B23" t="s">
        <v>80</v>
      </c>
    </row>
    <row r="24" spans="2:13" x14ac:dyDescent="0.25">
      <c r="B24" t="s">
        <v>69</v>
      </c>
    </row>
    <row r="25" spans="2:13" x14ac:dyDescent="0.25">
      <c r="C25" t="s">
        <v>70</v>
      </c>
    </row>
    <row r="26" spans="2:13" ht="15.75" customHeight="1" x14ac:dyDescent="0.25">
      <c r="C26" t="s">
        <v>81</v>
      </c>
      <c r="E26" t="s">
        <v>12</v>
      </c>
      <c r="F26" t="s">
        <v>52</v>
      </c>
      <c r="G26" t="s">
        <v>17</v>
      </c>
    </row>
    <row r="27" spans="2:13" x14ac:dyDescent="0.25">
      <c r="D27" t="s">
        <v>75</v>
      </c>
      <c r="E27">
        <v>9.0010000000001256</v>
      </c>
      <c r="F27">
        <v>22.052000000000049</v>
      </c>
      <c r="G27">
        <v>24.483999999999995</v>
      </c>
    </row>
    <row r="28" spans="2:13" x14ac:dyDescent="0.25">
      <c r="D28" t="s">
        <v>79</v>
      </c>
      <c r="E28">
        <v>26.160999999999923</v>
      </c>
      <c r="F28">
        <v>7.0780000000000953</v>
      </c>
      <c r="G28">
        <v>22.541999999999973</v>
      </c>
    </row>
    <row r="31" spans="2:13" x14ac:dyDescent="0.25">
      <c r="B31" t="s">
        <v>80</v>
      </c>
    </row>
    <row r="32" spans="2:13" x14ac:dyDescent="0.25">
      <c r="B32" t="s">
        <v>69</v>
      </c>
    </row>
    <row r="33" spans="3:13" x14ac:dyDescent="0.25">
      <c r="C33" t="s">
        <v>70</v>
      </c>
      <c r="I33" t="s">
        <v>73</v>
      </c>
    </row>
    <row r="34" spans="3:13" x14ac:dyDescent="0.25">
      <c r="C34" t="s">
        <v>81</v>
      </c>
      <c r="E34" t="s">
        <v>12</v>
      </c>
      <c r="F34" t="s">
        <v>52</v>
      </c>
      <c r="G34" t="s">
        <v>17</v>
      </c>
      <c r="I34" t="s">
        <v>80</v>
      </c>
      <c r="K34" t="s">
        <v>12</v>
      </c>
      <c r="L34" t="s">
        <v>52</v>
      </c>
      <c r="M34" t="s">
        <v>17</v>
      </c>
    </row>
    <row r="35" spans="3:13" x14ac:dyDescent="0.25">
      <c r="D35" t="s">
        <v>68</v>
      </c>
      <c r="E35">
        <f>E6-E5</f>
        <v>8.6949999999999861E-2</v>
      </c>
      <c r="F35">
        <f>F6-F5</f>
        <v>0.20694000000000123</v>
      </c>
      <c r="G35">
        <f>G6-G5</f>
        <v>0.17999000000000009</v>
      </c>
      <c r="J35" t="s">
        <v>68</v>
      </c>
      <c r="K35">
        <f>K6-K5</f>
        <v>8.998999999999846E-2</v>
      </c>
      <c r="L35">
        <f t="shared" ref="L35:M35" si="0">L6-L5</f>
        <v>0.23111000000000104</v>
      </c>
      <c r="M35">
        <f t="shared" si="0"/>
        <v>0.25868999999999964</v>
      </c>
    </row>
    <row r="36" spans="3:13" x14ac:dyDescent="0.25">
      <c r="D36" t="s">
        <v>75</v>
      </c>
      <c r="E36">
        <f>E13-E12</f>
        <v>9.0010000000001256E-2</v>
      </c>
      <c r="F36">
        <f>F13-F12</f>
        <v>0.22052000000000049</v>
      </c>
      <c r="G36">
        <f>G13-G12</f>
        <v>0.24483999999999995</v>
      </c>
      <c r="J36" t="s">
        <v>75</v>
      </c>
      <c r="K36">
        <f>K13-K12</f>
        <v>9.5309999999999562E-2</v>
      </c>
      <c r="L36">
        <f>L13-L12</f>
        <v>0.25473999999999997</v>
      </c>
      <c r="M36">
        <f>M13-M12</f>
        <v>0.27721000000000018</v>
      </c>
    </row>
    <row r="37" spans="3:13" x14ac:dyDescent="0.25">
      <c r="D37" t="s">
        <v>79</v>
      </c>
      <c r="E37">
        <f>E20-E19</f>
        <v>0.26160999999999923</v>
      </c>
      <c r="F37">
        <f t="shared" ref="F37:G37" si="1">F20-F19</f>
        <v>7.0780000000000953E-2</v>
      </c>
      <c r="G37">
        <f t="shared" si="1"/>
        <v>0.22541999999999973</v>
      </c>
      <c r="J37" t="s">
        <v>79</v>
      </c>
      <c r="K37">
        <f>K20-K19</f>
        <v>0.17056999999999967</v>
      </c>
      <c r="L37">
        <f t="shared" ref="L37:M37" si="2">L20-L19</f>
        <v>7.5009999999998911E-2</v>
      </c>
      <c r="M37">
        <f t="shared" si="2"/>
        <v>0.29973000000000027</v>
      </c>
    </row>
  </sheetData>
  <pageMargins left="0.7" right="0.7" top="0.75" bottom="0.75" header="0.3" footer="0.3"/>
  <pageSetup paperSize="9" orientation="portrait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9" tint="0.59999389629810485"/>
  </sheetPr>
  <dimension ref="A1:S27"/>
  <sheetViews>
    <sheetView workbookViewId="0"/>
  </sheetViews>
  <sheetFormatPr baseColWidth="10" defaultRowHeight="15" x14ac:dyDescent="0.25"/>
  <cols>
    <col min="1" max="1" width="20.7109375" customWidth="1"/>
    <col min="9" max="9" width="25.42578125" customWidth="1"/>
    <col min="10" max="10" width="18.5703125" customWidth="1"/>
    <col min="19" max="19" width="16.85546875" customWidth="1"/>
  </cols>
  <sheetData>
    <row r="1" spans="1:19" x14ac:dyDescent="0.25">
      <c r="A1" t="s">
        <v>82</v>
      </c>
      <c r="B1" t="s">
        <v>12</v>
      </c>
      <c r="C1" t="s">
        <v>13</v>
      </c>
      <c r="D1" t="s">
        <v>14</v>
      </c>
      <c r="E1" t="s">
        <v>15</v>
      </c>
      <c r="F1" t="s">
        <v>16</v>
      </c>
      <c r="G1" t="s">
        <v>17</v>
      </c>
      <c r="H1" t="s">
        <v>18</v>
      </c>
      <c r="I1" t="s">
        <v>19</v>
      </c>
      <c r="J1" t="s">
        <v>83</v>
      </c>
      <c r="K1" t="s">
        <v>12</v>
      </c>
      <c r="L1" t="s">
        <v>13</v>
      </c>
      <c r="M1" t="s">
        <v>14</v>
      </c>
      <c r="N1" t="s">
        <v>15</v>
      </c>
      <c r="O1" t="s">
        <v>16</v>
      </c>
      <c r="P1" t="s">
        <v>17</v>
      </c>
      <c r="Q1" t="s">
        <v>18</v>
      </c>
      <c r="S1" t="s">
        <v>19</v>
      </c>
    </row>
    <row r="2" spans="1:19" x14ac:dyDescent="0.25">
      <c r="A2">
        <v>2000</v>
      </c>
      <c r="B2" s="4">
        <v>70.857430520766457</v>
      </c>
      <c r="C2" s="4">
        <v>68.292976186031183</v>
      </c>
      <c r="D2" s="4">
        <v>67.165124490791456</v>
      </c>
      <c r="E2" s="4">
        <v>52.2988073192966</v>
      </c>
      <c r="F2" s="4">
        <v>62.543504509601881</v>
      </c>
      <c r="G2" s="4">
        <v>56.850411412461902</v>
      </c>
      <c r="H2" s="4">
        <v>57.739185479988897</v>
      </c>
      <c r="I2" s="4">
        <v>50.636970320810761</v>
      </c>
      <c r="J2" s="31">
        <v>2000</v>
      </c>
      <c r="K2">
        <f t="shared" ref="K2:K27" si="0">(B2/$B$21)*100</f>
        <v>84.541653091120381</v>
      </c>
      <c r="L2">
        <f t="shared" ref="L2:L27" si="1">(C2/$C$21)*100</f>
        <v>83.337232043358298</v>
      </c>
      <c r="M2">
        <f t="shared" ref="M2:M27" si="2">(D2/$D$21)*100</f>
        <v>98.72092258325543</v>
      </c>
      <c r="N2">
        <f t="shared" ref="N2:N27" si="3">(E2/$E$21)*100</f>
        <v>85.89651206592994</v>
      </c>
      <c r="O2">
        <f t="shared" ref="O2:O27" si="4">(F2/$F$21)*100</f>
        <v>85.945275835596348</v>
      </c>
      <c r="P2">
        <f t="shared" ref="P2:P27" si="5">(G2/$G$21)*100</f>
        <v>74.244171012107955</v>
      </c>
      <c r="Q2">
        <f t="shared" ref="Q2:Q27" si="6">(H2/$H$21)*100</f>
        <v>85.221582583454634</v>
      </c>
      <c r="R2">
        <v>100</v>
      </c>
      <c r="S2">
        <f t="shared" ref="S2:S27" si="7">(I2/$I$21)*100</f>
        <v>81.264649845234757</v>
      </c>
    </row>
    <row r="3" spans="1:19" x14ac:dyDescent="0.25">
      <c r="A3">
        <v>2001</v>
      </c>
      <c r="B3" s="4">
        <v>72.069558311914875</v>
      </c>
      <c r="C3" s="4">
        <v>69.946582401491398</v>
      </c>
      <c r="D3" s="4">
        <v>67.583066870269235</v>
      </c>
      <c r="E3" s="4">
        <v>52.309684547232294</v>
      </c>
      <c r="F3" s="4">
        <v>63.325571722540701</v>
      </c>
      <c r="G3" s="4">
        <v>58.219143991334661</v>
      </c>
      <c r="H3" s="4">
        <v>58.579958024707295</v>
      </c>
      <c r="I3" s="4">
        <v>51.653887772006811</v>
      </c>
      <c r="J3" s="31">
        <v>2001</v>
      </c>
      <c r="K3">
        <f t="shared" si="0"/>
        <v>85.987871031401795</v>
      </c>
      <c r="L3">
        <f t="shared" si="1"/>
        <v>85.355111078396391</v>
      </c>
      <c r="M3">
        <f t="shared" si="2"/>
        <v>99.335224389460592</v>
      </c>
      <c r="N3">
        <f t="shared" si="3"/>
        <v>85.914377022867058</v>
      </c>
      <c r="O3">
        <f t="shared" si="4"/>
        <v>87.019967490069973</v>
      </c>
      <c r="P3">
        <f t="shared" si="5"/>
        <v>76.031676381565973</v>
      </c>
      <c r="Q3">
        <f t="shared" si="6"/>
        <v>86.462541669696918</v>
      </c>
      <c r="R3">
        <v>100</v>
      </c>
      <c r="S3">
        <f t="shared" si="7"/>
        <v>82.896647969715616</v>
      </c>
    </row>
    <row r="4" spans="1:19" x14ac:dyDescent="0.25">
      <c r="A4">
        <v>2002</v>
      </c>
      <c r="B4" s="4">
        <v>74.105810193182322</v>
      </c>
      <c r="C4" s="4">
        <v>70.559398415087657</v>
      </c>
      <c r="D4" s="4">
        <v>67.194993411859159</v>
      </c>
      <c r="E4" s="4">
        <v>52.411097826423322</v>
      </c>
      <c r="F4" s="4">
        <v>64.668380948879786</v>
      </c>
      <c r="G4" s="4">
        <v>59.997927760004657</v>
      </c>
      <c r="H4" s="4">
        <v>59.09354256451109</v>
      </c>
      <c r="I4" s="4">
        <v>52.671299337657913</v>
      </c>
      <c r="J4" s="31">
        <v>2002</v>
      </c>
      <c r="K4">
        <f t="shared" si="0"/>
        <v>88.417370646150047</v>
      </c>
      <c r="L4">
        <f t="shared" si="1"/>
        <v>86.10292429693061</v>
      </c>
      <c r="M4">
        <f t="shared" si="2"/>
        <v>98.764824645028199</v>
      </c>
      <c r="N4">
        <f t="shared" si="3"/>
        <v>86.080940036560563</v>
      </c>
      <c r="O4">
        <f t="shared" si="4"/>
        <v>88.86521281581885</v>
      </c>
      <c r="P4">
        <f t="shared" si="5"/>
        <v>78.354690816000613</v>
      </c>
      <c r="Q4">
        <f t="shared" si="6"/>
        <v>87.220579506715652</v>
      </c>
      <c r="R4">
        <v>100</v>
      </c>
      <c r="S4">
        <f t="shared" si="7"/>
        <v>84.52943907288217</v>
      </c>
    </row>
    <row r="5" spans="1:19" x14ac:dyDescent="0.25">
      <c r="A5">
        <v>2003</v>
      </c>
      <c r="B5" s="4">
        <v>74.615012398667417</v>
      </c>
      <c r="C5" s="4">
        <v>71.210175657729891</v>
      </c>
      <c r="D5" s="4">
        <v>66.780003820409803</v>
      </c>
      <c r="E5" s="4">
        <v>52.564430201576315</v>
      </c>
      <c r="F5" s="4">
        <v>66.484303787493744</v>
      </c>
      <c r="G5" s="4">
        <v>61.996445115484114</v>
      </c>
      <c r="H5" s="4">
        <v>59.434666799706442</v>
      </c>
      <c r="I5" s="4">
        <v>53.198978410441356</v>
      </c>
      <c r="J5" s="31">
        <v>2003</v>
      </c>
      <c r="K5">
        <f t="shared" si="0"/>
        <v>89.024911674563981</v>
      </c>
      <c r="L5">
        <f t="shared" si="1"/>
        <v>86.897061221508011</v>
      </c>
      <c r="M5">
        <f t="shared" si="2"/>
        <v>98.154862918002053</v>
      </c>
      <c r="N5">
        <f t="shared" si="3"/>
        <v>86.332775917482593</v>
      </c>
      <c r="O5">
        <f t="shared" si="4"/>
        <v>91.360595677469576</v>
      </c>
      <c r="P5">
        <f t="shared" si="5"/>
        <v>80.964667782294967</v>
      </c>
      <c r="Q5">
        <f t="shared" si="6"/>
        <v>87.724070280602547</v>
      </c>
      <c r="R5">
        <v>100</v>
      </c>
      <c r="S5">
        <f t="shared" si="7"/>
        <v>85.376283874392371</v>
      </c>
    </row>
    <row r="6" spans="1:19" x14ac:dyDescent="0.25">
      <c r="A6">
        <v>2004</v>
      </c>
      <c r="B6" s="4">
        <v>75.445243309121338</v>
      </c>
      <c r="C6" s="4">
        <v>71.83148150365264</v>
      </c>
      <c r="D6" s="4">
        <v>67.418012024693923</v>
      </c>
      <c r="E6" s="4">
        <v>52.73453513121698</v>
      </c>
      <c r="F6" s="4">
        <v>67.290716741049579</v>
      </c>
      <c r="G6" s="4">
        <v>63.543788228406392</v>
      </c>
      <c r="H6" s="4">
        <v>60.163040666697164</v>
      </c>
      <c r="I6" s="4">
        <v>54.061426755260861</v>
      </c>
      <c r="J6" s="31">
        <v>2004</v>
      </c>
      <c r="K6">
        <f t="shared" si="0"/>
        <v>90.015479538812869</v>
      </c>
      <c r="L6">
        <f t="shared" si="1"/>
        <v>87.655234497051254</v>
      </c>
      <c r="M6">
        <f t="shared" si="2"/>
        <v>99.092622789961354</v>
      </c>
      <c r="N6">
        <f t="shared" si="3"/>
        <v>86.612159346862683</v>
      </c>
      <c r="O6">
        <f t="shared" si="4"/>
        <v>92.468742467039291</v>
      </c>
      <c r="P6">
        <f t="shared" si="5"/>
        <v>82.985430760714266</v>
      </c>
      <c r="Q6">
        <f t="shared" si="6"/>
        <v>88.799131751272114</v>
      </c>
      <c r="R6">
        <v>100</v>
      </c>
      <c r="S6">
        <f t="shared" si="7"/>
        <v>86.760382534073727</v>
      </c>
    </row>
    <row r="7" spans="1:19" x14ac:dyDescent="0.25">
      <c r="A7">
        <v>2005</v>
      </c>
      <c r="B7" s="4">
        <v>76.27659492354428</v>
      </c>
      <c r="C7" s="4">
        <v>73.101090435965702</v>
      </c>
      <c r="D7" s="4">
        <v>67.727700823104399</v>
      </c>
      <c r="E7" s="4">
        <v>52.898381800733574</v>
      </c>
      <c r="F7" s="4">
        <v>67.435346552174551</v>
      </c>
      <c r="G7" s="4">
        <v>64.823011700519046</v>
      </c>
      <c r="H7" s="4">
        <v>60.77277864813923</v>
      </c>
      <c r="I7" s="4">
        <v>54.717793588470769</v>
      </c>
      <c r="J7" s="31">
        <v>2005</v>
      </c>
      <c r="K7">
        <f t="shared" si="0"/>
        <v>91.007384541107427</v>
      </c>
      <c r="L7">
        <f t="shared" si="1"/>
        <v>89.204525509179305</v>
      </c>
      <c r="M7">
        <f t="shared" si="2"/>
        <v>99.547810867472819</v>
      </c>
      <c r="N7">
        <f t="shared" si="3"/>
        <v>86.881264096023997</v>
      </c>
      <c r="O7">
        <f t="shared" si="4"/>
        <v>92.667488109910607</v>
      </c>
      <c r="P7">
        <f t="shared" si="5"/>
        <v>84.656041119840268</v>
      </c>
      <c r="Q7">
        <f t="shared" si="6"/>
        <v>89.699089644819878</v>
      </c>
      <c r="R7">
        <v>100</v>
      </c>
      <c r="S7">
        <f t="shared" si="7"/>
        <v>87.813751654163198</v>
      </c>
    </row>
    <row r="8" spans="1:19" x14ac:dyDescent="0.25">
      <c r="A8">
        <v>2006</v>
      </c>
      <c r="B8" s="4">
        <v>78.283612398486241</v>
      </c>
      <c r="C8" s="4">
        <v>74.314080676343309</v>
      </c>
      <c r="D8" s="4">
        <v>67.558025182318545</v>
      </c>
      <c r="E8" s="4">
        <v>53.190458567740329</v>
      </c>
      <c r="F8" s="4">
        <v>69.128324860208494</v>
      </c>
      <c r="G8" s="4">
        <v>65.493292178206175</v>
      </c>
      <c r="H8" s="4">
        <v>61.673000027614066</v>
      </c>
      <c r="I8" s="4">
        <v>55.658321522399191</v>
      </c>
      <c r="J8" s="31">
        <v>2006</v>
      </c>
      <c r="K8">
        <f t="shared" si="0"/>
        <v>93.402003903781491</v>
      </c>
      <c r="L8">
        <f t="shared" si="1"/>
        <v>90.684725300931163</v>
      </c>
      <c r="M8">
        <f t="shared" si="2"/>
        <v>99.298417511541786</v>
      </c>
      <c r="N8">
        <f t="shared" si="3"/>
        <v>87.360976288850935</v>
      </c>
      <c r="O8">
        <f t="shared" si="4"/>
        <v>94.99392454497351</v>
      </c>
      <c r="P8">
        <f t="shared" si="5"/>
        <v>85.531398345497422</v>
      </c>
      <c r="Q8">
        <f t="shared" si="6"/>
        <v>91.027793712889817</v>
      </c>
      <c r="R8">
        <v>100</v>
      </c>
      <c r="S8">
        <f t="shared" si="7"/>
        <v>89.323156200606675</v>
      </c>
    </row>
    <row r="9" spans="1:19" x14ac:dyDescent="0.25">
      <c r="A9">
        <v>2007</v>
      </c>
      <c r="B9" s="4">
        <v>77.97753895026203</v>
      </c>
      <c r="C9" s="4">
        <v>75.109361027550761</v>
      </c>
      <c r="D9" s="4">
        <v>67.496260195892276</v>
      </c>
      <c r="E9" s="4">
        <v>53.721974815335543</v>
      </c>
      <c r="F9" s="4">
        <v>70.20029410305284</v>
      </c>
      <c r="G9" s="4">
        <v>66.143588893282526</v>
      </c>
      <c r="H9" s="4">
        <v>62.217700159288604</v>
      </c>
      <c r="I9" s="4">
        <v>56.165497430209463</v>
      </c>
      <c r="J9" s="31">
        <v>2007</v>
      </c>
      <c r="K9">
        <f t="shared" si="0"/>
        <v>93.036820533597194</v>
      </c>
      <c r="L9">
        <f t="shared" si="1"/>
        <v>91.655197915677959</v>
      </c>
      <c r="M9">
        <f t="shared" si="2"/>
        <v>99.207633842344833</v>
      </c>
      <c r="N9">
        <f t="shared" si="3"/>
        <v>88.233948238212278</v>
      </c>
      <c r="O9">
        <f t="shared" si="4"/>
        <v>96.466990261164526</v>
      </c>
      <c r="P9">
        <f t="shared" si="5"/>
        <v>86.380657644123318</v>
      </c>
      <c r="Q9">
        <f t="shared" si="6"/>
        <v>91.831757379311966</v>
      </c>
      <c r="R9">
        <v>100</v>
      </c>
      <c r="S9">
        <f t="shared" si="7"/>
        <v>90.13709653505046</v>
      </c>
    </row>
    <row r="10" spans="1:19" x14ac:dyDescent="0.25">
      <c r="A10">
        <v>2008</v>
      </c>
      <c r="B10" s="4">
        <v>77.540423085910717</v>
      </c>
      <c r="C10" s="4">
        <v>75.078546201812472</v>
      </c>
      <c r="D10" s="4">
        <v>67.063616185545797</v>
      </c>
      <c r="E10" s="4">
        <v>53.770929222427917</v>
      </c>
      <c r="F10" s="4">
        <v>69.411552537859379</v>
      </c>
      <c r="G10" s="4">
        <v>67.056966814490679</v>
      </c>
      <c r="H10" s="4">
        <v>62.071464217041104</v>
      </c>
      <c r="I10" s="4">
        <v>56.012198404067917</v>
      </c>
      <c r="J10" s="31">
        <v>2008</v>
      </c>
      <c r="K10">
        <f t="shared" si="0"/>
        <v>92.5152874001909</v>
      </c>
      <c r="L10">
        <f t="shared" si="1"/>
        <v>91.617594893722497</v>
      </c>
      <c r="M10">
        <f t="shared" si="2"/>
        <v>98.571723223919946</v>
      </c>
      <c r="N10">
        <f t="shared" si="3"/>
        <v>88.314351846535857</v>
      </c>
      <c r="O10">
        <f t="shared" si="4"/>
        <v>95.383126926113562</v>
      </c>
      <c r="P10">
        <f t="shared" si="5"/>
        <v>87.573489584931338</v>
      </c>
      <c r="Q10">
        <f t="shared" si="6"/>
        <v>91.615916814099378</v>
      </c>
      <c r="R10">
        <v>100</v>
      </c>
      <c r="S10">
        <f t="shared" si="7"/>
        <v>89.891074871390856</v>
      </c>
    </row>
    <row r="11" spans="1:19" x14ac:dyDescent="0.25">
      <c r="A11">
        <v>2009</v>
      </c>
      <c r="B11" s="4">
        <v>76.802750488297804</v>
      </c>
      <c r="C11" s="4">
        <v>72.845655111132274</v>
      </c>
      <c r="D11" s="4">
        <v>65.80490375124009</v>
      </c>
      <c r="E11" s="4">
        <v>55.032227327474004</v>
      </c>
      <c r="F11" s="4">
        <v>68.395893663889026</v>
      </c>
      <c r="G11" s="4">
        <v>69.500465703943448</v>
      </c>
      <c r="H11" s="4">
        <v>61.403427667604866</v>
      </c>
      <c r="I11" s="4">
        <v>55.386182329745424</v>
      </c>
      <c r="J11" s="31">
        <v>2009</v>
      </c>
      <c r="K11">
        <f t="shared" si="0"/>
        <v>91.63515301789856</v>
      </c>
      <c r="L11">
        <f t="shared" si="1"/>
        <v>88.892820351100866</v>
      </c>
      <c r="M11">
        <f t="shared" si="2"/>
        <v>96.72163727940999</v>
      </c>
      <c r="N11">
        <f t="shared" si="3"/>
        <v>90.385930787856211</v>
      </c>
      <c r="O11">
        <f t="shared" si="4"/>
        <v>93.987441110892703</v>
      </c>
      <c r="P11">
        <f t="shared" si="5"/>
        <v>90.764593130343158</v>
      </c>
      <c r="Q11">
        <f t="shared" si="6"/>
        <v>90.629911703475202</v>
      </c>
      <c r="R11">
        <v>100</v>
      </c>
      <c r="S11">
        <f t="shared" si="7"/>
        <v>88.886414111574467</v>
      </c>
    </row>
    <row r="12" spans="1:19" x14ac:dyDescent="0.25">
      <c r="A12">
        <v>2010</v>
      </c>
      <c r="B12" s="4">
        <v>77.853571880101541</v>
      </c>
      <c r="C12" s="4">
        <v>74.510708943193137</v>
      </c>
      <c r="D12" s="4">
        <v>67.171402196967847</v>
      </c>
      <c r="E12" s="4">
        <v>56.362769483296539</v>
      </c>
      <c r="F12" s="4">
        <v>69.768269100598033</v>
      </c>
      <c r="G12" s="4">
        <v>71.190611135164204</v>
      </c>
      <c r="H12" s="4">
        <v>62.906921908124538</v>
      </c>
      <c r="I12" s="4">
        <v>56.969981202330089</v>
      </c>
      <c r="J12" s="31">
        <v>2010</v>
      </c>
      <c r="K12">
        <f t="shared" si="0"/>
        <v>92.888912530679136</v>
      </c>
      <c r="L12">
        <f t="shared" si="1"/>
        <v>90.9246687975524</v>
      </c>
      <c r="M12">
        <f t="shared" si="2"/>
        <v>98.730149707453265</v>
      </c>
      <c r="N12">
        <f t="shared" si="3"/>
        <v>92.571237417203946</v>
      </c>
      <c r="O12">
        <f t="shared" si="4"/>
        <v>95.87331537366039</v>
      </c>
      <c r="P12">
        <f t="shared" si="5"/>
        <v>92.971849741389946</v>
      </c>
      <c r="Q12">
        <f t="shared" si="6"/>
        <v>92.849031310325273</v>
      </c>
      <c r="R12">
        <v>100</v>
      </c>
      <c r="S12">
        <f t="shared" si="7"/>
        <v>91.428170855519596</v>
      </c>
    </row>
    <row r="13" spans="1:19" x14ac:dyDescent="0.25">
      <c r="A13">
        <v>2011</v>
      </c>
      <c r="B13" s="4">
        <v>78.84804217457598</v>
      </c>
      <c r="C13" s="4">
        <v>76.337667031794993</v>
      </c>
      <c r="D13" s="4">
        <v>67.637134732390791</v>
      </c>
      <c r="E13" s="4">
        <v>57.2137139027773</v>
      </c>
      <c r="F13" s="4">
        <v>70.517855848961446</v>
      </c>
      <c r="G13" s="4">
        <v>71.110019794347735</v>
      </c>
      <c r="H13" s="4">
        <v>63.920937877824386</v>
      </c>
      <c r="I13" s="4">
        <v>58.047661484852405</v>
      </c>
      <c r="J13" s="31">
        <v>2011</v>
      </c>
      <c r="K13">
        <f t="shared" si="0"/>
        <v>94.075438234856946</v>
      </c>
      <c r="L13">
        <f t="shared" si="1"/>
        <v>93.15408738005145</v>
      </c>
      <c r="M13">
        <f t="shared" si="2"/>
        <v>99.414694639403706</v>
      </c>
      <c r="N13">
        <f t="shared" si="3"/>
        <v>93.968844004082953</v>
      </c>
      <c r="O13">
        <f t="shared" si="4"/>
        <v>96.903373416552924</v>
      </c>
      <c r="P13">
        <f t="shared" si="5"/>
        <v>92.866600946508555</v>
      </c>
      <c r="Q13">
        <f t="shared" si="6"/>
        <v>94.345693325633178</v>
      </c>
      <c r="R13">
        <v>100</v>
      </c>
      <c r="S13">
        <f t="shared" si="7"/>
        <v>93.15768409948825</v>
      </c>
    </row>
    <row r="14" spans="1:19" x14ac:dyDescent="0.25">
      <c r="A14">
        <v>2012</v>
      </c>
      <c r="B14" s="4">
        <v>79.010551775421618</v>
      </c>
      <c r="C14" s="4">
        <v>76.931120057042548</v>
      </c>
      <c r="D14" s="4">
        <v>67.171150182806855</v>
      </c>
      <c r="E14" s="4">
        <v>58.385773336631971</v>
      </c>
      <c r="F14" s="4">
        <v>70.06010146866744</v>
      </c>
      <c r="G14" s="4">
        <v>71.466172325412487</v>
      </c>
      <c r="H14" s="4">
        <v>64.256267728137061</v>
      </c>
      <c r="I14" s="4">
        <v>58.315824271396018</v>
      </c>
      <c r="J14" s="31">
        <v>2012</v>
      </c>
      <c r="K14">
        <f t="shared" si="0"/>
        <v>94.269332230133017</v>
      </c>
      <c r="L14">
        <f t="shared" si="1"/>
        <v>93.878272138629953</v>
      </c>
      <c r="M14">
        <f t="shared" si="2"/>
        <v>98.729779290951171</v>
      </c>
      <c r="N14">
        <f t="shared" si="3"/>
        <v>95.893855729253559</v>
      </c>
      <c r="O14">
        <f t="shared" si="4"/>
        <v>96.274342044105907</v>
      </c>
      <c r="P14">
        <f t="shared" si="5"/>
        <v>93.331720701419783</v>
      </c>
      <c r="Q14">
        <f t="shared" si="6"/>
        <v>94.840631733467546</v>
      </c>
      <c r="R14">
        <v>100</v>
      </c>
      <c r="S14">
        <f t="shared" si="7"/>
        <v>93.588044660397102</v>
      </c>
    </row>
    <row r="15" spans="1:19" x14ac:dyDescent="0.25">
      <c r="A15">
        <v>2013</v>
      </c>
      <c r="B15" s="4">
        <v>80.270127829655678</v>
      </c>
      <c r="C15" s="4">
        <v>77.229748216211476</v>
      </c>
      <c r="D15" s="4">
        <v>67.698737219541457</v>
      </c>
      <c r="E15" s="4">
        <v>59.233739378835999</v>
      </c>
      <c r="F15" s="4">
        <v>69.236118932063107</v>
      </c>
      <c r="G15" s="4">
        <v>71.798879314005134</v>
      </c>
      <c r="H15" s="4">
        <v>64.886142446074956</v>
      </c>
      <c r="I15" s="4">
        <v>58.833995933366275</v>
      </c>
      <c r="J15" s="31">
        <v>2013</v>
      </c>
      <c r="K15">
        <f t="shared" si="0"/>
        <v>95.77216179982409</v>
      </c>
      <c r="L15">
        <f t="shared" si="1"/>
        <v>94.242685078074118</v>
      </c>
      <c r="M15">
        <f t="shared" si="2"/>
        <v>99.505239463239633</v>
      </c>
      <c r="N15">
        <f t="shared" si="3"/>
        <v>97.286570575138825</v>
      </c>
      <c r="O15">
        <f t="shared" si="4"/>
        <v>95.142051697611151</v>
      </c>
      <c r="P15">
        <f t="shared" si="5"/>
        <v>93.766221594980266</v>
      </c>
      <c r="Q15">
        <f t="shared" si="6"/>
        <v>95.770310942582455</v>
      </c>
      <c r="R15">
        <v>100</v>
      </c>
      <c r="S15">
        <f t="shared" si="7"/>
        <v>94.419631510932476</v>
      </c>
    </row>
    <row r="16" spans="1:19" x14ac:dyDescent="0.25">
      <c r="A16">
        <v>2014</v>
      </c>
      <c r="B16" s="4">
        <v>81.098894229964714</v>
      </c>
      <c r="C16" s="4">
        <v>77.977137831877343</v>
      </c>
      <c r="D16" s="4">
        <v>67.770123157592622</v>
      </c>
      <c r="E16" s="4">
        <v>59.515761647513344</v>
      </c>
      <c r="F16" s="4">
        <v>70.062335673383913</v>
      </c>
      <c r="G16" s="4">
        <v>72.353467358127773</v>
      </c>
      <c r="H16" s="4">
        <v>65.382920779034933</v>
      </c>
      <c r="I16" s="4">
        <v>59.258801598182181</v>
      </c>
      <c r="J16" s="31">
        <v>2014</v>
      </c>
      <c r="K16">
        <f t="shared" si="0"/>
        <v>96.760982322859689</v>
      </c>
      <c r="L16">
        <f t="shared" si="1"/>
        <v>95.154717109858424</v>
      </c>
      <c r="M16">
        <f t="shared" si="2"/>
        <v>99.610164239562323</v>
      </c>
      <c r="N16">
        <f t="shared" si="3"/>
        <v>97.749769077093319</v>
      </c>
      <c r="O16">
        <f t="shared" si="4"/>
        <v>96.277412216494497</v>
      </c>
      <c r="P16">
        <f t="shared" si="5"/>
        <v>94.490489521387673</v>
      </c>
      <c r="Q16">
        <f t="shared" si="6"/>
        <v>96.503543241861976</v>
      </c>
      <c r="R16">
        <v>100</v>
      </c>
      <c r="S16">
        <f t="shared" si="7"/>
        <v>95.101380110519386</v>
      </c>
    </row>
    <row r="17" spans="1:19" x14ac:dyDescent="0.25">
      <c r="A17">
        <v>2015</v>
      </c>
      <c r="B17" s="4">
        <v>81.750234899137567</v>
      </c>
      <c r="C17" s="4">
        <v>78.484931633185838</v>
      </c>
      <c r="D17" s="4">
        <v>67.825662657541912</v>
      </c>
      <c r="E17" s="4">
        <v>60.130744498843526</v>
      </c>
      <c r="F17" s="4">
        <v>70.510767100630119</v>
      </c>
      <c r="G17" s="4">
        <v>73.198511691665914</v>
      </c>
      <c r="H17" s="4">
        <v>66.167104903142487</v>
      </c>
      <c r="I17" s="4">
        <v>60.108652717046901</v>
      </c>
      <c r="J17" s="31">
        <v>2015</v>
      </c>
      <c r="K17">
        <f t="shared" si="0"/>
        <v>97.538112067653515</v>
      </c>
      <c r="L17">
        <f t="shared" si="1"/>
        <v>95.774372778906283</v>
      </c>
      <c r="M17">
        <f t="shared" si="2"/>
        <v>99.691797538337184</v>
      </c>
      <c r="N17">
        <f t="shared" si="3"/>
        <v>98.759828094063138</v>
      </c>
      <c r="O17">
        <f t="shared" si="4"/>
        <v>96.89363228619186</v>
      </c>
      <c r="P17">
        <f t="shared" si="5"/>
        <v>95.594080761156007</v>
      </c>
      <c r="Q17">
        <f t="shared" si="6"/>
        <v>97.660979245465242</v>
      </c>
      <c r="R17">
        <v>100</v>
      </c>
      <c r="S17">
        <f t="shared" si="7"/>
        <v>96.465262135008103</v>
      </c>
    </row>
    <row r="18" spans="1:19" x14ac:dyDescent="0.25">
      <c r="A18">
        <v>2016</v>
      </c>
      <c r="B18" s="4">
        <v>81.695188742988122</v>
      </c>
      <c r="C18" s="4">
        <v>79.547712818764907</v>
      </c>
      <c r="D18" s="4">
        <v>67.53337132490735</v>
      </c>
      <c r="E18" s="4">
        <v>60.342922243959876</v>
      </c>
      <c r="F18" s="4">
        <v>69.73941161730005</v>
      </c>
      <c r="G18" s="4">
        <v>73.684685478406195</v>
      </c>
      <c r="H18" s="4">
        <v>66.289434487410844</v>
      </c>
      <c r="I18" s="4">
        <v>60.31564654359066</v>
      </c>
      <c r="J18" s="31">
        <v>2016</v>
      </c>
      <c r="K18">
        <f t="shared" si="0"/>
        <v>97.472435214809948</v>
      </c>
      <c r="L18">
        <f t="shared" si="1"/>
        <v>97.071273971682743</v>
      </c>
      <c r="M18">
        <f t="shared" si="2"/>
        <v>99.262180676319318</v>
      </c>
      <c r="N18">
        <f t="shared" si="3"/>
        <v>99.108312680570791</v>
      </c>
      <c r="O18">
        <f t="shared" si="4"/>
        <v>95.833660346628989</v>
      </c>
      <c r="P18">
        <f t="shared" si="5"/>
        <v>96.229002635379018</v>
      </c>
      <c r="Q18">
        <f t="shared" si="6"/>
        <v>97.841534628806059</v>
      </c>
      <c r="R18">
        <v>100</v>
      </c>
      <c r="S18">
        <f t="shared" si="7"/>
        <v>96.797455801565008</v>
      </c>
    </row>
    <row r="19" spans="1:19" x14ac:dyDescent="0.25">
      <c r="A19">
        <v>2017</v>
      </c>
      <c r="B19" s="4">
        <v>83.273150615009953</v>
      </c>
      <c r="C19" s="4">
        <v>81.100854926137728</v>
      </c>
      <c r="D19" s="4">
        <v>67.876728364688901</v>
      </c>
      <c r="E19" s="4">
        <v>60.788929345785753</v>
      </c>
      <c r="F19" s="4">
        <v>72.065571519159036</v>
      </c>
      <c r="G19" s="4">
        <v>74.464837961970431</v>
      </c>
      <c r="H19" s="4">
        <v>67.285556037450291</v>
      </c>
      <c r="I19" s="4">
        <v>61.371915001576177</v>
      </c>
      <c r="J19" s="31">
        <v>2017</v>
      </c>
      <c r="K19">
        <f t="shared" si="0"/>
        <v>99.355138329995413</v>
      </c>
      <c r="L19">
        <f t="shared" si="1"/>
        <v>98.966557665951058</v>
      </c>
      <c r="M19">
        <f t="shared" si="2"/>
        <v>99.766855148371221</v>
      </c>
      <c r="N19">
        <f t="shared" si="3"/>
        <v>99.840842854147837</v>
      </c>
      <c r="O19">
        <f t="shared" si="4"/>
        <v>99.030194598595656</v>
      </c>
      <c r="P19">
        <f t="shared" si="5"/>
        <v>97.247847934228815</v>
      </c>
      <c r="Q19">
        <f t="shared" si="6"/>
        <v>99.311784931683405</v>
      </c>
      <c r="R19">
        <v>100</v>
      </c>
      <c r="S19">
        <f t="shared" si="7"/>
        <v>98.492606317817007</v>
      </c>
    </row>
    <row r="20" spans="1:19" x14ac:dyDescent="0.25">
      <c r="A20">
        <v>2018</v>
      </c>
      <c r="B20" s="4">
        <v>83.37878369628443</v>
      </c>
      <c r="C20" s="4">
        <v>81.386191762110258</v>
      </c>
      <c r="D20" s="4">
        <v>67.768420273981874</v>
      </c>
      <c r="E20" s="4">
        <v>60.745617435203904</v>
      </c>
      <c r="F20" s="4">
        <v>72.405468209428506</v>
      </c>
      <c r="G20" s="4">
        <v>75.277286320916247</v>
      </c>
      <c r="H20" s="4">
        <v>67.338182768378303</v>
      </c>
      <c r="I20" s="4">
        <v>61.821871098888664</v>
      </c>
      <c r="J20" s="31">
        <v>2018</v>
      </c>
      <c r="K20">
        <f t="shared" si="0"/>
        <v>99.481171623136561</v>
      </c>
      <c r="L20">
        <f t="shared" si="1"/>
        <v>99.314751337364441</v>
      </c>
      <c r="M20">
        <f t="shared" si="2"/>
        <v>99.60766130009219</v>
      </c>
      <c r="N20">
        <f t="shared" si="3"/>
        <v>99.769706584688024</v>
      </c>
      <c r="O20">
        <f t="shared" si="4"/>
        <v>99.497269717424842</v>
      </c>
      <c r="P20">
        <f t="shared" si="5"/>
        <v>98.308870245262739</v>
      </c>
      <c r="Q20">
        <f t="shared" si="6"/>
        <v>99.389460660195951</v>
      </c>
      <c r="R20">
        <v>100</v>
      </c>
      <c r="S20">
        <f t="shared" si="7"/>
        <v>99.214717543314251</v>
      </c>
    </row>
    <row r="21" spans="1:19" x14ac:dyDescent="0.25">
      <c r="A21">
        <v>2019</v>
      </c>
      <c r="B21" s="4">
        <v>83.813632605924028</v>
      </c>
      <c r="C21" s="4">
        <v>81.947737537647086</v>
      </c>
      <c r="D21" s="4">
        <v>68.035349278820135</v>
      </c>
      <c r="E21" s="4">
        <v>60.885833500613629</v>
      </c>
      <c r="F21" s="4">
        <v>72.771311630019753</v>
      </c>
      <c r="G21" s="4">
        <v>76.572221950179184</v>
      </c>
      <c r="H21" s="4">
        <v>67.751834370650002</v>
      </c>
      <c r="I21" s="4">
        <v>62.311189942055769</v>
      </c>
      <c r="J21" s="31">
        <v>2019</v>
      </c>
      <c r="K21">
        <f t="shared" si="0"/>
        <v>100</v>
      </c>
      <c r="L21">
        <f t="shared" si="1"/>
        <v>100</v>
      </c>
      <c r="M21">
        <f t="shared" si="2"/>
        <v>100</v>
      </c>
      <c r="N21">
        <f t="shared" si="3"/>
        <v>100</v>
      </c>
      <c r="O21">
        <f t="shared" si="4"/>
        <v>100</v>
      </c>
      <c r="P21">
        <f t="shared" si="5"/>
        <v>100</v>
      </c>
      <c r="Q21">
        <f t="shared" si="6"/>
        <v>100</v>
      </c>
      <c r="R21">
        <v>100</v>
      </c>
      <c r="S21">
        <f t="shared" si="7"/>
        <v>100</v>
      </c>
    </row>
    <row r="22" spans="1:19" x14ac:dyDescent="0.25">
      <c r="A22">
        <v>2020</v>
      </c>
      <c r="B22" s="4">
        <v>83.959514315761623</v>
      </c>
      <c r="C22" s="4">
        <v>82.652235902077223</v>
      </c>
      <c r="D22" s="4">
        <v>70.261638005887363</v>
      </c>
      <c r="E22" s="4">
        <v>60.913382225942385</v>
      </c>
      <c r="F22" s="4">
        <v>82.726286931839013</v>
      </c>
      <c r="G22" s="4">
        <v>80.055852970323372</v>
      </c>
      <c r="H22" s="4">
        <v>69.193332815809256</v>
      </c>
      <c r="I22" s="4">
        <v>63.156767695029217</v>
      </c>
      <c r="J22" s="31">
        <v>2020</v>
      </c>
      <c r="K22">
        <f t="shared" si="0"/>
        <v>100.17405487067181</v>
      </c>
      <c r="L22">
        <f t="shared" si="1"/>
        <v>100.85969226924232</v>
      </c>
      <c r="M22">
        <f t="shared" si="2"/>
        <v>103.27225295477433</v>
      </c>
      <c r="N22">
        <f t="shared" si="3"/>
        <v>100.04524652738552</v>
      </c>
      <c r="O22">
        <f t="shared" si="4"/>
        <v>113.67980743899717</v>
      </c>
      <c r="P22">
        <f t="shared" si="5"/>
        <v>104.54947098493599</v>
      </c>
      <c r="Q22">
        <f t="shared" si="6"/>
        <v>102.12761537536127</v>
      </c>
      <c r="R22">
        <v>100</v>
      </c>
      <c r="S22">
        <f t="shared" si="7"/>
        <v>101.35702392100001</v>
      </c>
    </row>
    <row r="23" spans="1:19" x14ac:dyDescent="0.25">
      <c r="A23">
        <v>2021</v>
      </c>
      <c r="B23" s="4">
        <v>82.818087391962735</v>
      </c>
      <c r="C23" s="4">
        <v>83.972784071892306</v>
      </c>
      <c r="D23" s="4">
        <v>69.427221761842048</v>
      </c>
      <c r="E23" s="4">
        <v>60.602246138006358</v>
      </c>
      <c r="F23" s="4">
        <v>72.982257372926938</v>
      </c>
      <c r="G23" s="4">
        <v>81.520204972704192</v>
      </c>
      <c r="H23" s="4">
        <v>69.372096670619285</v>
      </c>
      <c r="I23" s="4">
        <v>63.529186425716766</v>
      </c>
      <c r="J23" s="31">
        <v>2021</v>
      </c>
      <c r="K23">
        <f t="shared" si="0"/>
        <v>98.812191784310116</v>
      </c>
      <c r="L23">
        <f t="shared" si="1"/>
        <v>102.47114392061758</v>
      </c>
      <c r="M23">
        <f t="shared" si="2"/>
        <v>102.04580780105617</v>
      </c>
      <c r="N23">
        <f t="shared" si="3"/>
        <v>99.53423095931764</v>
      </c>
      <c r="O23">
        <f t="shared" si="4"/>
        <v>100.28987486714497</v>
      </c>
      <c r="P23">
        <f t="shared" si="5"/>
        <v>106.46185117332021</v>
      </c>
      <c r="Q23">
        <f t="shared" si="6"/>
        <v>102.391466319724</v>
      </c>
      <c r="R23">
        <v>100</v>
      </c>
      <c r="S23">
        <f t="shared" si="7"/>
        <v>101.95469944450369</v>
      </c>
    </row>
    <row r="24" spans="1:19" x14ac:dyDescent="0.25">
      <c r="A24">
        <v>2022</v>
      </c>
      <c r="B24" s="4">
        <v>81.543252586780994</v>
      </c>
      <c r="C24" s="4">
        <v>84.255140051296152</v>
      </c>
      <c r="D24" s="4">
        <v>69.79050708167054</v>
      </c>
      <c r="E24" s="4">
        <v>61.35507925732302</v>
      </c>
      <c r="F24" s="4">
        <v>74.804834306237993</v>
      </c>
      <c r="G24" s="4">
        <v>81.10142875669932</v>
      </c>
      <c r="H24" s="4">
        <v>69.294678146078041</v>
      </c>
      <c r="I24" s="4">
        <v>63.775119705733786</v>
      </c>
      <c r="J24" s="31">
        <v>2022</v>
      </c>
      <c r="K24">
        <f t="shared" si="0"/>
        <v>97.291156642955769</v>
      </c>
      <c r="L24">
        <f t="shared" si="1"/>
        <v>102.81570008273752</v>
      </c>
      <c r="M24">
        <f t="shared" si="2"/>
        <v>102.57977334055784</v>
      </c>
      <c r="N24">
        <f t="shared" si="3"/>
        <v>100.77069776289531</v>
      </c>
      <c r="O24">
        <f t="shared" si="4"/>
        <v>102.79440157208788</v>
      </c>
      <c r="P24">
        <f t="shared" si="5"/>
        <v>105.91494760262673</v>
      </c>
      <c r="Q24">
        <f t="shared" si="6"/>
        <v>102.27719852865917</v>
      </c>
      <c r="R24">
        <v>100</v>
      </c>
      <c r="S24">
        <f t="shared" si="7"/>
        <v>102.34938502223973</v>
      </c>
    </row>
    <row r="25" spans="1:19" x14ac:dyDescent="0.25">
      <c r="A25">
        <v>2023</v>
      </c>
      <c r="B25" s="4">
        <v>81.540118984415628</v>
      </c>
      <c r="C25" s="4">
        <v>83.252138813697911</v>
      </c>
      <c r="D25" s="4">
        <v>68.302832423000808</v>
      </c>
      <c r="E25" s="4">
        <v>61.228074534913098</v>
      </c>
      <c r="F25" s="4">
        <v>74.568563377061707</v>
      </c>
      <c r="G25" s="4">
        <v>82.268855994860274</v>
      </c>
      <c r="H25" s="4">
        <v>68.410552920390103</v>
      </c>
      <c r="I25" s="4">
        <v>63.25131946839857</v>
      </c>
      <c r="J25" s="31">
        <v>2023</v>
      </c>
      <c r="K25">
        <f t="shared" si="0"/>
        <v>97.28741786888294</v>
      </c>
      <c r="L25">
        <f t="shared" si="1"/>
        <v>101.59174775929792</v>
      </c>
      <c r="M25">
        <f t="shared" si="2"/>
        <v>100.39315318730044</v>
      </c>
      <c r="N25">
        <f t="shared" si="3"/>
        <v>100.56210289754188</v>
      </c>
      <c r="O25">
        <f t="shared" si="4"/>
        <v>102.46972564707842</v>
      </c>
      <c r="P25">
        <f t="shared" si="5"/>
        <v>107.4395569301718</v>
      </c>
      <c r="Q25">
        <f t="shared" si="6"/>
        <v>100.97225197791168</v>
      </c>
      <c r="R25">
        <v>100</v>
      </c>
      <c r="S25">
        <f t="shared" si="7"/>
        <v>101.50876516275333</v>
      </c>
    </row>
    <row r="26" spans="1:19" x14ac:dyDescent="0.25">
      <c r="A26">
        <v>2024</v>
      </c>
      <c r="B26" s="4">
        <v>81.560128955712571</v>
      </c>
      <c r="C26" s="4">
        <v>83.017601457898294</v>
      </c>
      <c r="D26" s="4">
        <v>67.369575912717153</v>
      </c>
      <c r="E26" s="4">
        <v>61.960142203687006</v>
      </c>
      <c r="F26" s="4">
        <v>74.02717793929348</v>
      </c>
      <c r="G26" s="4">
        <v>84.114714467367193</v>
      </c>
      <c r="H26" s="4">
        <v>68.268720958555193</v>
      </c>
      <c r="I26" s="4">
        <v>63.38192598390745</v>
      </c>
      <c r="J26" s="31">
        <v>2024</v>
      </c>
      <c r="K26">
        <f t="shared" si="0"/>
        <v>97.311292232366299</v>
      </c>
      <c r="L26">
        <f t="shared" si="1"/>
        <v>101.30554418266851</v>
      </c>
      <c r="M26">
        <f t="shared" si="2"/>
        <v>99.021430222435498</v>
      </c>
      <c r="N26">
        <f t="shared" si="3"/>
        <v>101.76446414757967</v>
      </c>
      <c r="O26">
        <f t="shared" si="4"/>
        <v>101.7257711605622</v>
      </c>
      <c r="P26">
        <f t="shared" si="5"/>
        <v>109.8501680179732</v>
      </c>
      <c r="Q26">
        <f t="shared" si="6"/>
        <v>100.76291157679577</v>
      </c>
      <c r="R26">
        <v>100</v>
      </c>
      <c r="S26">
        <f t="shared" si="7"/>
        <v>101.71836879194151</v>
      </c>
    </row>
    <row r="27" spans="1:19" x14ac:dyDescent="0.25">
      <c r="A27">
        <v>2025</v>
      </c>
      <c r="B27" s="4">
        <v>82.756645595834726</v>
      </c>
      <c r="C27" s="4">
        <v>83.358877898637033</v>
      </c>
      <c r="D27" s="4">
        <v>66.983138899993563</v>
      </c>
      <c r="E27" s="4">
        <v>62.419959518240894</v>
      </c>
      <c r="F27" s="6" t="e">
        <f>NA()</f>
        <v>#N/A</v>
      </c>
      <c r="G27" s="4">
        <v>85.602364283401698</v>
      </c>
      <c r="H27" s="4">
        <v>68.9651706227788</v>
      </c>
      <c r="I27" s="4">
        <v>64.249154714501273</v>
      </c>
      <c r="J27" s="31">
        <v>2025</v>
      </c>
      <c r="K27">
        <f t="shared" si="0"/>
        <v>98.73888414423098</v>
      </c>
      <c r="L27">
        <f t="shared" si="1"/>
        <v>101.72200039121478</v>
      </c>
      <c r="M27">
        <f t="shared" si="2"/>
        <v>98.453435765407121</v>
      </c>
      <c r="N27">
        <f t="shared" si="3"/>
        <v>102.51967646564583</v>
      </c>
      <c r="O27" t="e">
        <f t="shared" si="4"/>
        <v>#N/A</v>
      </c>
      <c r="P27">
        <f t="shared" si="5"/>
        <v>111.79297414028011</v>
      </c>
      <c r="Q27">
        <f t="shared" si="6"/>
        <v>101.79085372875809</v>
      </c>
      <c r="R27">
        <v>100</v>
      </c>
      <c r="S27">
        <f t="shared" si="7"/>
        <v>103.11013924504996</v>
      </c>
    </row>
  </sheetData>
  <pageMargins left="0.7" right="0.7" top="0.75" bottom="0.75" header="0.3" footer="0.3"/>
  <pageSetup paperSize="9" orientation="portrait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9" tint="0.59999389629810485"/>
  </sheetPr>
  <dimension ref="A1:V127"/>
  <sheetViews>
    <sheetView zoomScale="80" workbookViewId="0">
      <selection activeCell="K14" sqref="K14"/>
    </sheetView>
  </sheetViews>
  <sheetFormatPr baseColWidth="10" defaultColWidth="12.5703125" defaultRowHeight="15" x14ac:dyDescent="0.25"/>
  <cols>
    <col min="1" max="1" width="12.5703125" style="9"/>
    <col min="2" max="2" width="25" style="9" customWidth="1"/>
    <col min="3" max="3" width="26.7109375" style="9" customWidth="1"/>
    <col min="4" max="4" width="26.42578125" style="9" customWidth="1"/>
    <col min="5" max="5" width="23.7109375" style="9" customWidth="1"/>
    <col min="6" max="16384" width="12.5703125" style="9"/>
  </cols>
  <sheetData>
    <row r="1" spans="1:5" x14ac:dyDescent="0.25">
      <c r="B1" s="10" t="s">
        <v>25</v>
      </c>
      <c r="C1" s="11" t="s">
        <v>26</v>
      </c>
      <c r="D1" s="12" t="s">
        <v>27</v>
      </c>
      <c r="E1" s="13" t="s">
        <v>84</v>
      </c>
    </row>
    <row r="2" spans="1:5" x14ac:dyDescent="0.25">
      <c r="B2" s="32" t="s">
        <v>85</v>
      </c>
      <c r="C2" s="32" t="s">
        <v>85</v>
      </c>
      <c r="D2" s="32" t="s">
        <v>85</v>
      </c>
      <c r="E2" s="32" t="s">
        <v>85</v>
      </c>
    </row>
    <row r="3" spans="1:5" x14ac:dyDescent="0.25">
      <c r="A3" s="9" t="s">
        <v>30</v>
      </c>
      <c r="B3" s="33" t="s">
        <v>31</v>
      </c>
      <c r="C3" s="33" t="s">
        <v>31</v>
      </c>
      <c r="D3" s="33" t="s">
        <v>31</v>
      </c>
    </row>
    <row r="4" spans="1:5" x14ac:dyDescent="0.25">
      <c r="A4" s="9">
        <v>2005</v>
      </c>
      <c r="B4" s="9">
        <v>91.215114414260995</v>
      </c>
      <c r="C4" s="9">
        <v>91.204570587286653</v>
      </c>
      <c r="D4" s="9">
        <v>91.194617912558044</v>
      </c>
    </row>
    <row r="5" spans="1:5" x14ac:dyDescent="0.25">
      <c r="A5" s="9">
        <v>2006</v>
      </c>
      <c r="B5" s="9">
        <v>93.156536204833756</v>
      </c>
      <c r="C5" s="9">
        <v>93.142769214931988</v>
      </c>
      <c r="D5" s="9">
        <v>93.142794900386491</v>
      </c>
    </row>
    <row r="6" spans="1:5" x14ac:dyDescent="0.25">
      <c r="A6" s="9">
        <v>2007</v>
      </c>
      <c r="B6" s="9">
        <v>93.137821001109785</v>
      </c>
      <c r="C6" s="9">
        <v>93.124220153451915</v>
      </c>
      <c r="D6" s="9">
        <v>93.116094062403803</v>
      </c>
    </row>
    <row r="7" spans="1:5" x14ac:dyDescent="0.25">
      <c r="A7" s="9">
        <v>2008</v>
      </c>
      <c r="B7" s="9">
        <v>93.133096412826617</v>
      </c>
      <c r="C7" s="9">
        <v>93.120885114847013</v>
      </c>
      <c r="D7" s="9">
        <v>93.104813416910574</v>
      </c>
    </row>
    <row r="8" spans="1:5" x14ac:dyDescent="0.25">
      <c r="A8" s="9">
        <v>2009</v>
      </c>
      <c r="B8" s="9">
        <v>91.84350629391011</v>
      </c>
      <c r="C8" s="9">
        <v>91.830220189856476</v>
      </c>
      <c r="D8" s="9">
        <v>91.824593125316781</v>
      </c>
    </row>
    <row r="9" spans="1:5" x14ac:dyDescent="0.25">
      <c r="A9" s="9">
        <v>2010</v>
      </c>
      <c r="B9" s="9">
        <v>93.421827924138697</v>
      </c>
      <c r="C9" s="9">
        <v>93.407621448739235</v>
      </c>
      <c r="D9" s="9">
        <v>93.39728904848522</v>
      </c>
    </row>
    <row r="10" spans="1:5" x14ac:dyDescent="0.25">
      <c r="A10" s="9">
        <v>2011</v>
      </c>
      <c r="B10" s="9">
        <v>94.572781469865305</v>
      </c>
      <c r="C10" s="9">
        <v>94.557368583606078</v>
      </c>
      <c r="D10" s="9">
        <v>94.546179378254678</v>
      </c>
    </row>
    <row r="11" spans="1:5" x14ac:dyDescent="0.25">
      <c r="A11" s="9">
        <v>2012</v>
      </c>
      <c r="B11" s="9">
        <v>94.810304212265009</v>
      </c>
      <c r="C11" s="9">
        <v>94.801021896299105</v>
      </c>
      <c r="D11" s="9">
        <v>94.78405130936639</v>
      </c>
      <c r="E11" s="9">
        <v>94.78405130936639</v>
      </c>
    </row>
    <row r="12" spans="1:5" x14ac:dyDescent="0.25">
      <c r="A12" s="9">
        <v>2013</v>
      </c>
      <c r="B12" s="9">
        <v>95.74989477792414</v>
      </c>
      <c r="C12" s="9">
        <v>95.747132201750887</v>
      </c>
      <c r="D12" s="9">
        <v>95.743241823595184</v>
      </c>
      <c r="E12" s="9">
        <v>95.743241823595184</v>
      </c>
    </row>
    <row r="13" spans="1:5" x14ac:dyDescent="0.25">
      <c r="A13" s="9">
        <v>2014</v>
      </c>
      <c r="B13" s="9">
        <v>96.705247670017428</v>
      </c>
      <c r="C13" s="9">
        <v>96.682898116989065</v>
      </c>
      <c r="D13" s="9">
        <v>96.676304554920691</v>
      </c>
      <c r="E13" s="9">
        <v>96.676304554920691</v>
      </c>
    </row>
    <row r="14" spans="1:5" x14ac:dyDescent="0.25">
      <c r="A14" s="9">
        <v>2015</v>
      </c>
      <c r="B14" s="9">
        <v>97.730911127196435</v>
      </c>
      <c r="C14" s="9">
        <v>97.72127994801312</v>
      </c>
      <c r="D14" s="9">
        <v>97.714426937222456</v>
      </c>
      <c r="E14" s="9">
        <v>97.714426937222456</v>
      </c>
    </row>
    <row r="15" spans="1:5" x14ac:dyDescent="0.25">
      <c r="A15" s="9">
        <v>2016</v>
      </c>
      <c r="B15" s="9">
        <v>98.086226919261989</v>
      </c>
      <c r="C15" s="9">
        <v>98.087122415445577</v>
      </c>
      <c r="D15" s="9">
        <v>98.074375986422353</v>
      </c>
      <c r="E15" s="9">
        <v>98.074375986422353</v>
      </c>
    </row>
    <row r="16" spans="1:5" x14ac:dyDescent="0.25">
      <c r="A16" s="9">
        <v>2017</v>
      </c>
      <c r="B16" s="9">
        <v>99.287922537117893</v>
      </c>
      <c r="C16" s="9">
        <v>99.268270491865778</v>
      </c>
      <c r="D16" s="9">
        <v>99.265115709747093</v>
      </c>
      <c r="E16" s="9">
        <v>99.265115709747093</v>
      </c>
    </row>
    <row r="17" spans="1:5" x14ac:dyDescent="0.25">
      <c r="A17" s="9">
        <v>2018</v>
      </c>
      <c r="B17" s="9">
        <v>99.740555254706422</v>
      </c>
      <c r="C17" s="9">
        <v>99.72547585510199</v>
      </c>
      <c r="D17" s="9">
        <v>99.713081387503394</v>
      </c>
      <c r="E17" s="9">
        <v>99.713081387503394</v>
      </c>
    </row>
    <row r="18" spans="1:5" x14ac:dyDescent="0.25">
      <c r="A18" s="9">
        <v>2019</v>
      </c>
      <c r="B18" s="9">
        <v>100</v>
      </c>
      <c r="C18" s="9">
        <v>100</v>
      </c>
      <c r="D18" s="9">
        <v>100</v>
      </c>
      <c r="E18" s="9">
        <v>100</v>
      </c>
    </row>
    <row r="19" spans="1:5" x14ac:dyDescent="0.25">
      <c r="A19" s="9">
        <v>2020</v>
      </c>
      <c r="B19" s="9">
        <v>100.75401750818548</v>
      </c>
      <c r="C19" s="9">
        <v>100.74655182802911</v>
      </c>
      <c r="D19" s="9">
        <v>100.73210638640211</v>
      </c>
      <c r="E19" s="9">
        <v>100.70348541682048</v>
      </c>
    </row>
    <row r="20" spans="1:5" x14ac:dyDescent="0.25">
      <c r="A20" s="9">
        <v>2021</v>
      </c>
      <c r="B20" s="9">
        <v>99.452971935338695</v>
      </c>
      <c r="C20" s="9">
        <v>99.417900846902498</v>
      </c>
      <c r="D20" s="9">
        <v>99.402203883702029</v>
      </c>
      <c r="E20" s="9">
        <v>101.41191975095775</v>
      </c>
    </row>
    <row r="21" spans="1:5" x14ac:dyDescent="0.25">
      <c r="A21" s="9">
        <v>2022</v>
      </c>
      <c r="B21" s="9">
        <v>97.946567984993422</v>
      </c>
      <c r="C21" s="9">
        <v>97.801164926648028</v>
      </c>
      <c r="D21" s="9">
        <v>97.791339419193079</v>
      </c>
      <c r="E21" s="9">
        <v>102.12533781732343</v>
      </c>
    </row>
    <row r="22" spans="1:5" x14ac:dyDescent="0.25">
      <c r="A22" s="9">
        <v>2023</v>
      </c>
      <c r="B22" s="9">
        <v>97.266253847372255</v>
      </c>
      <c r="C22" s="9">
        <v>97.186427330389733</v>
      </c>
      <c r="D22" s="9">
        <v>97.591476282365747</v>
      </c>
      <c r="E22" s="9">
        <v>102.84377467574694</v>
      </c>
    </row>
    <row r="23" spans="1:5" x14ac:dyDescent="0.25">
      <c r="A23" s="9">
        <v>2024</v>
      </c>
      <c r="B23" s="16"/>
      <c r="C23" s="9">
        <v>97.530215094338416</v>
      </c>
      <c r="D23" s="9">
        <v>98.066571228573466</v>
      </c>
      <c r="E23" s="9">
        <v>103.56726563269854</v>
      </c>
    </row>
    <row r="24" spans="1:5" x14ac:dyDescent="0.25">
      <c r="A24" s="9">
        <v>2025</v>
      </c>
      <c r="B24" s="16"/>
      <c r="C24" s="16"/>
      <c r="D24" s="34">
        <v>99.168386936631109</v>
      </c>
      <c r="E24" s="9">
        <v>104.2958462430243</v>
      </c>
    </row>
    <row r="25" spans="1:5" x14ac:dyDescent="0.25">
      <c r="A25" s="18"/>
      <c r="B25" s="18"/>
      <c r="C25" s="18"/>
      <c r="D25" s="18"/>
    </row>
    <row r="26" spans="1:5" x14ac:dyDescent="0.25">
      <c r="A26" s="18"/>
      <c r="B26" s="18"/>
      <c r="C26" s="18"/>
      <c r="D26" s="18"/>
    </row>
    <row r="27" spans="1:5" x14ac:dyDescent="0.25">
      <c r="A27" s="18"/>
      <c r="B27" s="18"/>
      <c r="C27" s="18"/>
      <c r="D27" s="18"/>
    </row>
    <row r="28" spans="1:5" x14ac:dyDescent="0.25">
      <c r="A28" s="18"/>
      <c r="B28" s="18"/>
      <c r="C28" s="18"/>
      <c r="D28" s="18"/>
    </row>
    <row r="29" spans="1:5" x14ac:dyDescent="0.25">
      <c r="A29" s="18"/>
      <c r="B29" s="18"/>
      <c r="C29" s="18"/>
      <c r="D29" s="18"/>
    </row>
    <row r="30" spans="1:5" x14ac:dyDescent="0.25">
      <c r="A30" s="18"/>
      <c r="B30" s="18"/>
      <c r="C30" s="18"/>
      <c r="D30" s="18"/>
    </row>
    <row r="31" spans="1:5" x14ac:dyDescent="0.25">
      <c r="A31" s="18"/>
      <c r="B31" s="18"/>
      <c r="C31" s="18"/>
      <c r="D31" s="18"/>
    </row>
    <row r="32" spans="1:5" x14ac:dyDescent="0.25">
      <c r="A32" s="18"/>
      <c r="B32" s="18"/>
      <c r="C32" s="18"/>
      <c r="D32" s="18"/>
    </row>
    <row r="33" spans="1:22" x14ac:dyDescent="0.25">
      <c r="A33" s="18"/>
      <c r="B33" s="18"/>
      <c r="C33" s="18"/>
      <c r="D33" s="18"/>
    </row>
    <row r="34" spans="1:22" x14ac:dyDescent="0.25">
      <c r="A34" s="18"/>
      <c r="B34" s="18"/>
      <c r="C34" s="18"/>
      <c r="D34" s="18"/>
    </row>
    <row r="35" spans="1:22" x14ac:dyDescent="0.25">
      <c r="A35" s="18"/>
      <c r="B35" s="18"/>
      <c r="C35" s="18"/>
      <c r="D35" s="18"/>
    </row>
    <row r="36" spans="1:22" x14ac:dyDescent="0.25">
      <c r="A36" s="18"/>
      <c r="B36" s="18"/>
      <c r="C36" s="18"/>
      <c r="D36" s="18"/>
    </row>
    <row r="37" spans="1:22" x14ac:dyDescent="0.25">
      <c r="A37" s="18"/>
      <c r="B37" s="18"/>
      <c r="C37" s="18"/>
      <c r="D37" s="18"/>
    </row>
    <row r="38" spans="1:22" x14ac:dyDescent="0.25">
      <c r="A38" s="18"/>
      <c r="B38" s="18"/>
      <c r="C38" s="18"/>
      <c r="D38" s="18"/>
    </row>
    <row r="39" spans="1:22" x14ac:dyDescent="0.25">
      <c r="A39" s="18"/>
      <c r="B39" s="18"/>
      <c r="C39" s="18"/>
      <c r="D39" s="18"/>
    </row>
    <row r="40" spans="1:22" x14ac:dyDescent="0.25">
      <c r="A40" s="18"/>
      <c r="B40" s="18"/>
      <c r="C40" s="18"/>
      <c r="D40" s="18"/>
    </row>
    <row r="41" spans="1:22" x14ac:dyDescent="0.25">
      <c r="A41" s="18"/>
      <c r="B41" s="18"/>
      <c r="C41" s="18"/>
      <c r="D41" s="18"/>
    </row>
    <row r="42" spans="1:22" x14ac:dyDescent="0.25">
      <c r="A42" s="18"/>
      <c r="B42" s="18"/>
      <c r="C42" s="18"/>
      <c r="D42" s="18"/>
    </row>
    <row r="43" spans="1:22" x14ac:dyDescent="0.25">
      <c r="A43" s="18"/>
      <c r="B43" s="18"/>
      <c r="C43" s="18"/>
      <c r="D43" s="18"/>
    </row>
    <row r="44" spans="1:22" x14ac:dyDescent="0.25">
      <c r="A44" s="18"/>
      <c r="B44" s="18"/>
      <c r="C44" s="18"/>
      <c r="D44" s="18"/>
    </row>
    <row r="45" spans="1:22" x14ac:dyDescent="0.25">
      <c r="A45" s="18"/>
      <c r="B45" s="18"/>
      <c r="C45" s="18"/>
      <c r="D45" s="18"/>
    </row>
    <row r="46" spans="1:22" x14ac:dyDescent="0.25">
      <c r="A46" s="18"/>
      <c r="B46" s="18"/>
      <c r="C46" s="18"/>
      <c r="D46" s="18"/>
    </row>
    <row r="47" spans="1:22" x14ac:dyDescent="0.25">
      <c r="A47" s="18"/>
      <c r="B47" s="18"/>
      <c r="C47" s="18"/>
      <c r="D47" s="18"/>
    </row>
    <row r="48" spans="1:22" x14ac:dyDescent="0.25"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</row>
    <row r="49" spans="4:22" x14ac:dyDescent="0.25"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</row>
    <row r="50" spans="4:22" x14ac:dyDescent="0.25"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</row>
    <row r="51" spans="4:22" x14ac:dyDescent="0.25"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</row>
    <row r="52" spans="4:22" x14ac:dyDescent="0.25"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</row>
    <row r="53" spans="4:22" x14ac:dyDescent="0.25"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</row>
    <row r="54" spans="4:22" x14ac:dyDescent="0.25"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</row>
    <row r="55" spans="4:22" x14ac:dyDescent="0.25"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</row>
    <row r="56" spans="4:22" x14ac:dyDescent="0.25"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</row>
    <row r="57" spans="4:22" x14ac:dyDescent="0.25"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</row>
    <row r="58" spans="4:22" x14ac:dyDescent="0.25"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</row>
    <row r="59" spans="4:22" x14ac:dyDescent="0.25"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</row>
    <row r="60" spans="4:22" x14ac:dyDescent="0.25"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</row>
    <row r="61" spans="4:22" x14ac:dyDescent="0.25"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</row>
    <row r="62" spans="4:22" x14ac:dyDescent="0.25"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</row>
    <row r="63" spans="4:22" x14ac:dyDescent="0.25"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</row>
    <row r="64" spans="4:22" x14ac:dyDescent="0.25"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</row>
    <row r="65" spans="4:22" x14ac:dyDescent="0.25"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</row>
    <row r="66" spans="4:22" x14ac:dyDescent="0.25"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</row>
    <row r="67" spans="4:22" x14ac:dyDescent="0.25"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</row>
    <row r="68" spans="4:22" x14ac:dyDescent="0.25"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</row>
    <row r="69" spans="4:22" x14ac:dyDescent="0.25"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</row>
    <row r="70" spans="4:22" x14ac:dyDescent="0.25"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</row>
    <row r="71" spans="4:22" x14ac:dyDescent="0.25"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</row>
    <row r="72" spans="4:22" x14ac:dyDescent="0.25"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</row>
    <row r="73" spans="4:22" x14ac:dyDescent="0.25"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</row>
    <row r="74" spans="4:22" x14ac:dyDescent="0.25"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</row>
    <row r="75" spans="4:22" x14ac:dyDescent="0.25"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</row>
    <row r="76" spans="4:22" x14ac:dyDescent="0.25"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</row>
    <row r="77" spans="4:22" x14ac:dyDescent="0.25"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</row>
    <row r="78" spans="4:22" x14ac:dyDescent="0.25"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</row>
    <row r="79" spans="4:22" x14ac:dyDescent="0.25"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</row>
    <row r="80" spans="4:22" x14ac:dyDescent="0.25"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</row>
    <row r="81" spans="4:22" x14ac:dyDescent="0.25"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</row>
    <row r="82" spans="4:22" x14ac:dyDescent="0.25"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</row>
    <row r="83" spans="4:22" x14ac:dyDescent="0.25"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</row>
    <row r="84" spans="4:22" x14ac:dyDescent="0.25"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</row>
    <row r="85" spans="4:22" x14ac:dyDescent="0.25"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</row>
    <row r="86" spans="4:22" x14ac:dyDescent="0.25"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</row>
    <row r="87" spans="4:22" x14ac:dyDescent="0.25"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</row>
    <row r="88" spans="4:22" x14ac:dyDescent="0.25"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18"/>
    </row>
    <row r="89" spans="4:22" x14ac:dyDescent="0.25">
      <c r="D89" s="18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/>
    </row>
    <row r="90" spans="4:22" x14ac:dyDescent="0.25">
      <c r="D90" s="18"/>
      <c r="E90" s="18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18"/>
    </row>
    <row r="91" spans="4:22" x14ac:dyDescent="0.25">
      <c r="D91" s="18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8"/>
    </row>
    <row r="92" spans="4:22" x14ac:dyDescent="0.25">
      <c r="D92" s="18"/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</row>
    <row r="93" spans="4:22" x14ac:dyDescent="0.25">
      <c r="D93" s="18"/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</row>
    <row r="94" spans="4:22" x14ac:dyDescent="0.25">
      <c r="D94" s="18"/>
      <c r="E94" s="18"/>
      <c r="F94" s="18"/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18"/>
      <c r="R94" s="18"/>
      <c r="S94" s="18"/>
      <c r="T94" s="18"/>
      <c r="U94" s="18"/>
      <c r="V94" s="18"/>
    </row>
    <row r="95" spans="4:22" x14ac:dyDescent="0.25">
      <c r="D95" s="18"/>
      <c r="E95" s="18"/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18"/>
      <c r="Q95" s="18"/>
      <c r="R95" s="18"/>
      <c r="S95" s="18"/>
      <c r="T95" s="18"/>
      <c r="U95" s="18"/>
      <c r="V95" s="18"/>
    </row>
    <row r="96" spans="4:22" x14ac:dyDescent="0.25">
      <c r="D96" s="18"/>
      <c r="E96" s="18"/>
      <c r="F96" s="18"/>
      <c r="G96" s="18"/>
      <c r="H96" s="18"/>
      <c r="I96" s="18"/>
      <c r="J96" s="18"/>
      <c r="K96" s="18"/>
      <c r="L96" s="18"/>
      <c r="M96" s="18"/>
      <c r="N96" s="18"/>
      <c r="O96" s="18"/>
      <c r="P96" s="18"/>
      <c r="Q96" s="18"/>
      <c r="R96" s="18"/>
      <c r="S96" s="18"/>
      <c r="T96" s="18"/>
      <c r="U96" s="18"/>
      <c r="V96" s="18"/>
    </row>
    <row r="97" spans="4:22" x14ac:dyDescent="0.25">
      <c r="D97" s="18"/>
      <c r="E97" s="18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</row>
    <row r="98" spans="4:22" x14ac:dyDescent="0.25">
      <c r="D98" s="18"/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  <c r="R98" s="18"/>
      <c r="S98" s="18"/>
      <c r="T98" s="18"/>
      <c r="U98" s="18"/>
      <c r="V98" s="18"/>
    </row>
    <row r="99" spans="4:22" x14ac:dyDescent="0.25">
      <c r="D99" s="18"/>
      <c r="E99" s="18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18"/>
    </row>
    <row r="100" spans="4:22" x14ac:dyDescent="0.25">
      <c r="D100" s="18"/>
      <c r="E100" s="18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8"/>
      <c r="R100" s="18"/>
      <c r="S100" s="18"/>
      <c r="T100" s="18"/>
      <c r="U100" s="18"/>
      <c r="V100" s="18"/>
    </row>
    <row r="101" spans="4:22" x14ac:dyDescent="0.25">
      <c r="D101" s="18"/>
      <c r="E101" s="18"/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8"/>
      <c r="R101" s="18"/>
      <c r="S101" s="18"/>
      <c r="T101" s="18"/>
      <c r="U101" s="18"/>
      <c r="V101" s="18"/>
    </row>
    <row r="102" spans="4:22" x14ac:dyDescent="0.25">
      <c r="D102" s="18"/>
      <c r="E102" s="18"/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18"/>
    </row>
    <row r="103" spans="4:22" x14ac:dyDescent="0.25">
      <c r="D103" s="18"/>
      <c r="E103" s="18"/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18"/>
    </row>
    <row r="104" spans="4:22" x14ac:dyDescent="0.25">
      <c r="D104" s="18"/>
      <c r="E104" s="18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</row>
    <row r="105" spans="4:22" x14ac:dyDescent="0.25">
      <c r="D105" s="18"/>
      <c r="E105" s="18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  <c r="R105" s="18"/>
      <c r="S105" s="18"/>
      <c r="T105" s="18"/>
      <c r="U105" s="18"/>
      <c r="V105" s="18"/>
    </row>
    <row r="106" spans="4:22" x14ac:dyDescent="0.25">
      <c r="D106" s="18"/>
      <c r="E106" s="18"/>
      <c r="F106" s="18"/>
      <c r="G106" s="18"/>
      <c r="H106" s="18"/>
      <c r="I106" s="18"/>
      <c r="J106" s="18"/>
      <c r="K106" s="18"/>
      <c r="L106" s="18"/>
      <c r="M106" s="18"/>
      <c r="N106" s="18"/>
      <c r="O106" s="18"/>
      <c r="P106" s="18"/>
      <c r="Q106" s="18"/>
      <c r="R106" s="18"/>
      <c r="S106" s="18"/>
      <c r="T106" s="18"/>
      <c r="U106" s="18"/>
      <c r="V106" s="18"/>
    </row>
    <row r="107" spans="4:22" x14ac:dyDescent="0.25">
      <c r="D107" s="18"/>
      <c r="E107" s="18"/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8"/>
      <c r="R107" s="18"/>
      <c r="S107" s="18"/>
      <c r="T107" s="18"/>
      <c r="U107" s="18"/>
      <c r="V107" s="18"/>
    </row>
    <row r="108" spans="4:22" x14ac:dyDescent="0.25">
      <c r="D108" s="18"/>
      <c r="E108" s="18"/>
      <c r="F108" s="18"/>
      <c r="G108" s="18"/>
      <c r="H108" s="18"/>
      <c r="I108" s="18"/>
      <c r="J108" s="18"/>
      <c r="K108" s="18"/>
      <c r="L108" s="18"/>
      <c r="M108" s="18"/>
      <c r="N108" s="18"/>
      <c r="O108" s="18"/>
      <c r="P108" s="18"/>
      <c r="Q108" s="18"/>
      <c r="R108" s="18"/>
      <c r="S108" s="18"/>
      <c r="T108" s="18"/>
      <c r="U108" s="18"/>
      <c r="V108" s="18"/>
    </row>
    <row r="109" spans="4:22" x14ac:dyDescent="0.25">
      <c r="D109" s="18"/>
      <c r="E109" s="18"/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18"/>
      <c r="R109" s="18"/>
      <c r="S109" s="18"/>
      <c r="T109" s="18"/>
      <c r="U109" s="18"/>
      <c r="V109" s="18"/>
    </row>
    <row r="110" spans="4:22" x14ac:dyDescent="0.25">
      <c r="D110" s="18"/>
      <c r="E110" s="18"/>
      <c r="F110" s="18"/>
      <c r="G110" s="18"/>
      <c r="H110" s="18"/>
      <c r="I110" s="18"/>
      <c r="J110" s="18"/>
      <c r="K110" s="18"/>
      <c r="L110" s="18"/>
      <c r="M110" s="18"/>
      <c r="N110" s="18"/>
      <c r="O110" s="18"/>
      <c r="P110" s="18"/>
      <c r="Q110" s="18"/>
      <c r="R110" s="18"/>
      <c r="S110" s="18"/>
      <c r="T110" s="18"/>
      <c r="U110" s="18"/>
      <c r="V110" s="18"/>
    </row>
    <row r="111" spans="4:22" x14ac:dyDescent="0.25">
      <c r="D111" s="18"/>
      <c r="E111" s="18"/>
      <c r="F111" s="18"/>
      <c r="G111" s="18"/>
      <c r="H111" s="18"/>
      <c r="I111" s="18"/>
      <c r="J111" s="18"/>
      <c r="K111" s="18"/>
      <c r="L111" s="18"/>
      <c r="M111" s="18"/>
      <c r="N111" s="18"/>
      <c r="O111" s="18"/>
      <c r="P111" s="18"/>
      <c r="Q111" s="18"/>
      <c r="R111" s="18"/>
      <c r="S111" s="18"/>
      <c r="T111" s="18"/>
      <c r="U111" s="18"/>
      <c r="V111" s="18"/>
    </row>
    <row r="112" spans="4:22" x14ac:dyDescent="0.25">
      <c r="D112" s="18"/>
      <c r="E112" s="18"/>
      <c r="F112" s="18"/>
      <c r="G112" s="18"/>
      <c r="H112" s="18"/>
      <c r="I112" s="18"/>
      <c r="J112" s="18"/>
      <c r="K112" s="18"/>
      <c r="L112" s="18"/>
      <c r="M112" s="18"/>
      <c r="N112" s="18"/>
      <c r="O112" s="18"/>
      <c r="P112" s="18"/>
      <c r="Q112" s="18"/>
      <c r="R112" s="18"/>
      <c r="S112" s="18"/>
      <c r="T112" s="18"/>
      <c r="U112" s="18"/>
      <c r="V112" s="18"/>
    </row>
    <row r="113" spans="4:22" x14ac:dyDescent="0.25">
      <c r="D113" s="18"/>
      <c r="E113" s="18"/>
      <c r="F113" s="18"/>
      <c r="G113" s="18"/>
      <c r="H113" s="18"/>
      <c r="I113" s="18"/>
      <c r="J113" s="18"/>
      <c r="K113" s="18"/>
      <c r="L113" s="18"/>
      <c r="M113" s="18"/>
      <c r="N113" s="18"/>
      <c r="O113" s="18"/>
      <c r="P113" s="18"/>
      <c r="Q113" s="18"/>
      <c r="R113" s="18"/>
      <c r="S113" s="18"/>
      <c r="T113" s="18"/>
      <c r="U113" s="18"/>
      <c r="V113" s="18"/>
    </row>
    <row r="114" spans="4:22" x14ac:dyDescent="0.25">
      <c r="D114" s="18"/>
      <c r="E114" s="18"/>
      <c r="F114" s="18"/>
      <c r="G114" s="18"/>
      <c r="H114" s="18"/>
      <c r="I114" s="18"/>
      <c r="J114" s="18"/>
      <c r="K114" s="18"/>
      <c r="L114" s="18"/>
      <c r="M114" s="18"/>
      <c r="N114" s="18"/>
      <c r="O114" s="18"/>
      <c r="P114" s="18"/>
      <c r="Q114" s="18"/>
      <c r="R114" s="18"/>
      <c r="S114" s="18"/>
      <c r="T114" s="18"/>
      <c r="U114" s="18"/>
      <c r="V114" s="18"/>
    </row>
    <row r="115" spans="4:22" x14ac:dyDescent="0.25">
      <c r="D115" s="18"/>
      <c r="E115" s="18"/>
      <c r="F115" s="18"/>
      <c r="G115" s="18"/>
      <c r="H115" s="18"/>
      <c r="I115" s="18"/>
      <c r="J115" s="18"/>
      <c r="K115" s="18"/>
      <c r="L115" s="18"/>
      <c r="M115" s="18"/>
      <c r="N115" s="18"/>
      <c r="O115" s="18"/>
      <c r="P115" s="18"/>
      <c r="Q115" s="18"/>
      <c r="R115" s="18"/>
      <c r="S115" s="18"/>
      <c r="T115" s="18"/>
      <c r="U115" s="18"/>
      <c r="V115" s="18"/>
    </row>
    <row r="116" spans="4:22" x14ac:dyDescent="0.25">
      <c r="D116" s="18"/>
      <c r="E116" s="18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  <c r="R116" s="18"/>
      <c r="S116" s="18"/>
      <c r="T116" s="18"/>
      <c r="U116" s="18"/>
      <c r="V116" s="18"/>
    </row>
    <row r="117" spans="4:22" x14ac:dyDescent="0.25">
      <c r="D117" s="18"/>
      <c r="E117" s="18"/>
      <c r="F117" s="18"/>
      <c r="G117" s="18"/>
      <c r="H117" s="18"/>
      <c r="I117" s="18"/>
      <c r="J117" s="18"/>
      <c r="K117" s="18"/>
      <c r="L117" s="18"/>
      <c r="M117" s="18"/>
      <c r="N117" s="18"/>
      <c r="O117" s="18"/>
      <c r="P117" s="18"/>
      <c r="Q117" s="18"/>
      <c r="R117" s="18"/>
      <c r="S117" s="18"/>
      <c r="T117" s="18"/>
      <c r="U117" s="18"/>
      <c r="V117" s="18"/>
    </row>
    <row r="118" spans="4:22" x14ac:dyDescent="0.25">
      <c r="D118" s="18"/>
      <c r="E118" s="18"/>
      <c r="F118" s="18"/>
      <c r="G118" s="18"/>
      <c r="H118" s="18"/>
      <c r="I118" s="18"/>
      <c r="J118" s="18"/>
      <c r="K118" s="18"/>
      <c r="L118" s="18"/>
      <c r="M118" s="18"/>
      <c r="N118" s="18"/>
      <c r="O118" s="18"/>
      <c r="P118" s="18"/>
      <c r="Q118" s="18"/>
      <c r="R118" s="18"/>
      <c r="S118" s="18"/>
      <c r="T118" s="18"/>
      <c r="U118" s="18"/>
      <c r="V118" s="18"/>
    </row>
    <row r="119" spans="4:22" x14ac:dyDescent="0.25">
      <c r="D119" s="18"/>
      <c r="E119" s="18"/>
      <c r="F119" s="18"/>
      <c r="G119" s="18"/>
      <c r="H119" s="18"/>
      <c r="I119" s="18"/>
      <c r="J119" s="18"/>
      <c r="K119" s="18"/>
      <c r="L119" s="18"/>
      <c r="M119" s="18"/>
      <c r="N119" s="18"/>
      <c r="O119" s="18"/>
      <c r="P119" s="18"/>
      <c r="Q119" s="18"/>
      <c r="R119" s="18"/>
      <c r="S119" s="18"/>
      <c r="T119" s="18"/>
      <c r="U119" s="18"/>
      <c r="V119" s="18"/>
    </row>
    <row r="120" spans="4:22" x14ac:dyDescent="0.25">
      <c r="D120" s="18"/>
      <c r="E120" s="18"/>
      <c r="F120" s="18"/>
      <c r="G120" s="18"/>
      <c r="H120" s="18"/>
      <c r="I120" s="18"/>
      <c r="J120" s="18"/>
      <c r="K120" s="18"/>
      <c r="L120" s="18"/>
      <c r="M120" s="18"/>
      <c r="N120" s="18"/>
      <c r="O120" s="18"/>
      <c r="P120" s="18"/>
      <c r="Q120" s="18"/>
      <c r="R120" s="18"/>
      <c r="S120" s="18"/>
      <c r="T120" s="18"/>
      <c r="U120" s="18"/>
      <c r="V120" s="18"/>
    </row>
    <row r="121" spans="4:22" x14ac:dyDescent="0.25">
      <c r="D121" s="18"/>
      <c r="E121" s="18"/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8"/>
      <c r="R121" s="18"/>
      <c r="S121" s="18"/>
      <c r="T121" s="18"/>
      <c r="U121" s="18"/>
      <c r="V121" s="18"/>
    </row>
    <row r="122" spans="4:22" x14ac:dyDescent="0.25">
      <c r="D122" s="18"/>
      <c r="E122" s="18"/>
      <c r="F122" s="18"/>
      <c r="G122" s="18"/>
      <c r="H122" s="18"/>
      <c r="I122" s="18"/>
      <c r="J122" s="18"/>
      <c r="K122" s="18"/>
      <c r="L122" s="18"/>
      <c r="M122" s="18"/>
      <c r="N122" s="18"/>
      <c r="O122" s="18"/>
      <c r="P122" s="18"/>
      <c r="Q122" s="18"/>
      <c r="R122" s="18"/>
      <c r="S122" s="18"/>
      <c r="T122" s="18"/>
      <c r="U122" s="18"/>
      <c r="V122" s="18"/>
    </row>
    <row r="123" spans="4:22" x14ac:dyDescent="0.25">
      <c r="D123" s="18"/>
      <c r="E123" s="18"/>
      <c r="F123" s="18"/>
      <c r="G123" s="18"/>
      <c r="H123" s="18"/>
      <c r="I123" s="18"/>
      <c r="J123" s="18"/>
      <c r="K123" s="18"/>
      <c r="L123" s="18"/>
      <c r="M123" s="18"/>
      <c r="N123" s="18"/>
      <c r="O123" s="18"/>
      <c r="P123" s="18"/>
      <c r="Q123" s="18"/>
      <c r="R123" s="18"/>
      <c r="S123" s="18"/>
      <c r="T123" s="18"/>
      <c r="U123" s="18"/>
      <c r="V123" s="18"/>
    </row>
    <row r="124" spans="4:22" x14ac:dyDescent="0.25">
      <c r="D124" s="18"/>
      <c r="E124" s="18"/>
      <c r="F124" s="18"/>
      <c r="G124" s="18"/>
      <c r="H124" s="18"/>
      <c r="I124" s="18"/>
      <c r="J124" s="18"/>
      <c r="K124" s="18"/>
      <c r="L124" s="18"/>
      <c r="M124" s="18"/>
      <c r="N124" s="18"/>
      <c r="O124" s="18"/>
      <c r="P124" s="18"/>
      <c r="Q124" s="18"/>
      <c r="R124" s="18"/>
      <c r="S124" s="18"/>
      <c r="T124" s="18"/>
      <c r="U124" s="18"/>
      <c r="V124" s="18"/>
    </row>
    <row r="125" spans="4:22" x14ac:dyDescent="0.25">
      <c r="D125" s="18"/>
      <c r="E125" s="18"/>
      <c r="F125" s="18"/>
      <c r="G125" s="18"/>
      <c r="H125" s="18"/>
      <c r="I125" s="18"/>
      <c r="J125" s="18"/>
      <c r="K125" s="18"/>
      <c r="L125" s="18"/>
      <c r="M125" s="18"/>
      <c r="N125" s="18"/>
      <c r="O125" s="18"/>
      <c r="P125" s="18"/>
      <c r="Q125" s="18"/>
      <c r="R125" s="18"/>
      <c r="S125" s="18"/>
      <c r="T125" s="18"/>
      <c r="U125" s="18"/>
      <c r="V125" s="18"/>
    </row>
    <row r="126" spans="4:22" x14ac:dyDescent="0.25">
      <c r="D126" s="18"/>
      <c r="E126" s="18"/>
      <c r="F126" s="18"/>
      <c r="G126" s="18"/>
      <c r="H126" s="18"/>
      <c r="I126" s="18"/>
      <c r="J126" s="18"/>
      <c r="K126" s="18"/>
      <c r="L126" s="18"/>
      <c r="M126" s="18"/>
      <c r="N126" s="18"/>
      <c r="O126" s="18"/>
      <c r="P126" s="18"/>
      <c r="Q126" s="18"/>
      <c r="R126" s="18"/>
      <c r="S126" s="18"/>
      <c r="T126" s="18"/>
      <c r="U126" s="18"/>
      <c r="V126" s="18"/>
    </row>
    <row r="127" spans="4:22" x14ac:dyDescent="0.25">
      <c r="D127" s="18"/>
      <c r="E127" s="18"/>
      <c r="F127" s="18"/>
      <c r="G127" s="18"/>
      <c r="H127" s="18"/>
      <c r="I127" s="18"/>
      <c r="J127" s="18"/>
      <c r="K127" s="18"/>
      <c r="L127" s="18"/>
      <c r="M127" s="18"/>
      <c r="N127" s="18"/>
      <c r="O127" s="18"/>
      <c r="P127" s="18"/>
      <c r="Q127" s="18"/>
      <c r="R127" s="18"/>
      <c r="S127" s="18"/>
      <c r="T127" s="18"/>
      <c r="U127" s="18"/>
      <c r="V127" s="18"/>
    </row>
  </sheetData>
  <pageMargins left="0.7" right="0.7" top="0.75" bottom="0.75" header="0.3" footer="0.3"/>
  <pageSetup paperSize="9" orientation="portrait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9" tint="0.59999389629810485"/>
  </sheetPr>
  <dimension ref="A1:J52"/>
  <sheetViews>
    <sheetView workbookViewId="0"/>
  </sheetViews>
  <sheetFormatPr baseColWidth="10" defaultRowHeight="15" x14ac:dyDescent="0.25"/>
  <cols>
    <col min="2" max="2" width="10.5703125" customWidth="1"/>
  </cols>
  <sheetData>
    <row r="1" spans="1:10" x14ac:dyDescent="0.25">
      <c r="B1" t="s">
        <v>45</v>
      </c>
      <c r="C1" t="s">
        <v>13</v>
      </c>
      <c r="D1" t="s">
        <v>18</v>
      </c>
      <c r="F1" t="str">
        <f>B1</f>
        <v xml:space="preserve">France </v>
      </c>
      <c r="G1" t="str">
        <f t="shared" ref="G1:H1" si="0">C1</f>
        <v>Allemagne</v>
      </c>
      <c r="H1" t="str">
        <f t="shared" si="0"/>
        <v>Zone euro</v>
      </c>
      <c r="J1" t="s">
        <v>46</v>
      </c>
    </row>
    <row r="2" spans="1:10" x14ac:dyDescent="0.25">
      <c r="A2">
        <v>1975</v>
      </c>
      <c r="B2">
        <v>28.004000000000001</v>
      </c>
      <c r="C2" s="27" t="e">
        <v>#N/A</v>
      </c>
      <c r="D2" s="27" t="e">
        <v>#N/A</v>
      </c>
      <c r="E2" s="27"/>
      <c r="F2">
        <f t="shared" ref="F2:F36" si="1">100*(B2/$B$37)</f>
        <v>29.61819143310418</v>
      </c>
      <c r="G2" t="e">
        <f t="shared" ref="G2:G36" si="2">100*(C2/$C$37)</f>
        <v>#N/A</v>
      </c>
      <c r="H2" t="e">
        <f t="shared" ref="H2:H36" si="3">100*(D2/$D$37)</f>
        <v>#N/A</v>
      </c>
      <c r="J2">
        <v>100</v>
      </c>
    </row>
    <row r="3" spans="1:10" x14ac:dyDescent="0.25">
      <c r="A3">
        <v>1976</v>
      </c>
      <c r="B3">
        <v>30.946999999999999</v>
      </c>
      <c r="C3" s="27" t="e">
        <v>#N/A</v>
      </c>
      <c r="D3" s="27" t="e">
        <v>#N/A</v>
      </c>
      <c r="E3" s="27"/>
      <c r="F3">
        <f t="shared" si="1"/>
        <v>32.730830248545743</v>
      </c>
      <c r="G3" t="e">
        <f t="shared" si="2"/>
        <v>#N/A</v>
      </c>
      <c r="H3" t="e">
        <f t="shared" si="3"/>
        <v>#N/A</v>
      </c>
      <c r="J3">
        <v>100</v>
      </c>
    </row>
    <row r="4" spans="1:10" x14ac:dyDescent="0.25">
      <c r="A4">
        <v>1977</v>
      </c>
      <c r="B4">
        <v>33.747999999999998</v>
      </c>
      <c r="C4" s="27" t="e">
        <v>#N/A</v>
      </c>
      <c r="D4" s="27" t="e">
        <v>#N/A</v>
      </c>
      <c r="E4" s="27"/>
      <c r="F4">
        <f t="shared" si="1"/>
        <v>35.693283976731891</v>
      </c>
      <c r="G4" t="e">
        <f t="shared" si="2"/>
        <v>#N/A</v>
      </c>
      <c r="H4" t="e">
        <f t="shared" si="3"/>
        <v>#N/A</v>
      </c>
      <c r="J4">
        <v>100</v>
      </c>
    </row>
    <row r="5" spans="1:10" x14ac:dyDescent="0.25">
      <c r="A5">
        <v>1978</v>
      </c>
      <c r="B5">
        <v>36.603999999999999</v>
      </c>
      <c r="C5" s="27" t="e">
        <v>#N/A</v>
      </c>
      <c r="D5" s="27" t="e">
        <v>#N/A</v>
      </c>
      <c r="E5" s="27"/>
      <c r="F5">
        <f t="shared" si="1"/>
        <v>38.713907985193018</v>
      </c>
      <c r="G5" t="e">
        <f t="shared" si="2"/>
        <v>#N/A</v>
      </c>
      <c r="H5" t="e">
        <f t="shared" si="3"/>
        <v>#N/A</v>
      </c>
      <c r="J5">
        <v>100</v>
      </c>
    </row>
    <row r="6" spans="1:10" x14ac:dyDescent="0.25">
      <c r="A6">
        <v>1979</v>
      </c>
      <c r="B6">
        <v>39.927999999999997</v>
      </c>
      <c r="C6" s="27" t="e">
        <v>#N/A</v>
      </c>
      <c r="D6" s="27" t="e">
        <v>#N/A</v>
      </c>
      <c r="E6" s="27"/>
      <c r="F6">
        <f t="shared" si="1"/>
        <v>42.229508196721312</v>
      </c>
      <c r="G6" t="e">
        <f t="shared" si="2"/>
        <v>#N/A</v>
      </c>
      <c r="H6" t="e">
        <f t="shared" si="3"/>
        <v>#N/A</v>
      </c>
      <c r="J6">
        <v>100</v>
      </c>
    </row>
    <row r="7" spans="1:10" x14ac:dyDescent="0.25">
      <c r="A7">
        <v>1980</v>
      </c>
      <c r="B7">
        <v>44.914999999999999</v>
      </c>
      <c r="C7" s="27" t="e">
        <v>#N/A</v>
      </c>
      <c r="D7" s="27" t="e">
        <v>#N/A</v>
      </c>
      <c r="E7" s="27"/>
      <c r="F7">
        <f t="shared" si="1"/>
        <v>47.503966155473293</v>
      </c>
      <c r="G7" t="e">
        <f t="shared" si="2"/>
        <v>#N/A</v>
      </c>
      <c r="H7" t="e">
        <f t="shared" si="3"/>
        <v>#N/A</v>
      </c>
      <c r="J7">
        <v>100</v>
      </c>
    </row>
    <row r="8" spans="1:10" x14ac:dyDescent="0.25">
      <c r="A8">
        <v>1981</v>
      </c>
      <c r="B8">
        <v>50.262</v>
      </c>
      <c r="C8" s="27" t="e">
        <v>#N/A</v>
      </c>
      <c r="D8" s="27" t="e">
        <v>#N/A</v>
      </c>
      <c r="E8" s="27"/>
      <c r="F8">
        <f t="shared" si="1"/>
        <v>53.159175039661555</v>
      </c>
      <c r="G8" t="e">
        <f t="shared" si="2"/>
        <v>#N/A</v>
      </c>
      <c r="H8" t="e">
        <f t="shared" si="3"/>
        <v>#N/A</v>
      </c>
      <c r="J8">
        <v>100</v>
      </c>
    </row>
    <row r="9" spans="1:10" x14ac:dyDescent="0.25">
      <c r="A9">
        <v>1982</v>
      </c>
      <c r="B9">
        <v>56.26</v>
      </c>
      <c r="C9" s="27" t="e">
        <v>#N/A</v>
      </c>
      <c r="D9" s="27" t="e">
        <v>#N/A</v>
      </c>
      <c r="E9" s="27"/>
      <c r="F9">
        <f t="shared" si="1"/>
        <v>59.502908514013754</v>
      </c>
      <c r="G9" t="e">
        <f t="shared" si="2"/>
        <v>#N/A</v>
      </c>
      <c r="H9" t="e">
        <f t="shared" si="3"/>
        <v>#N/A</v>
      </c>
      <c r="J9">
        <v>100</v>
      </c>
    </row>
    <row r="10" spans="1:10" x14ac:dyDescent="0.25">
      <c r="A10">
        <v>1983</v>
      </c>
      <c r="B10">
        <v>60.959000000000003</v>
      </c>
      <c r="C10" s="27" t="e">
        <v>#N/A</v>
      </c>
      <c r="D10" s="27" t="e">
        <v>#N/A</v>
      </c>
      <c r="E10" s="27"/>
      <c r="F10">
        <f t="shared" si="1"/>
        <v>64.472765732416718</v>
      </c>
      <c r="G10" t="e">
        <f t="shared" si="2"/>
        <v>#N/A</v>
      </c>
      <c r="H10" t="e">
        <f t="shared" si="3"/>
        <v>#N/A</v>
      </c>
      <c r="J10">
        <v>100</v>
      </c>
    </row>
    <row r="11" spans="1:10" x14ac:dyDescent="0.25">
      <c r="A11">
        <v>1984</v>
      </c>
      <c r="B11">
        <v>64.278999999999996</v>
      </c>
      <c r="C11" s="27" t="e">
        <v>#N/A</v>
      </c>
      <c r="D11" s="27" t="e">
        <v>#N/A</v>
      </c>
      <c r="E11" s="27"/>
      <c r="F11">
        <f t="shared" si="1"/>
        <v>67.984135378106828</v>
      </c>
      <c r="G11" t="e">
        <f t="shared" si="2"/>
        <v>#N/A</v>
      </c>
      <c r="H11" t="e">
        <f t="shared" si="3"/>
        <v>#N/A</v>
      </c>
      <c r="J11">
        <v>100</v>
      </c>
    </row>
    <row r="12" spans="1:10" x14ac:dyDescent="0.25">
      <c r="A12">
        <v>1985</v>
      </c>
      <c r="B12">
        <v>66.667000000000002</v>
      </c>
      <c r="C12" s="27" t="e">
        <v>#N/A</v>
      </c>
      <c r="D12" s="27" t="e">
        <v>#N/A</v>
      </c>
      <c r="E12" s="27"/>
      <c r="F12">
        <f t="shared" si="1"/>
        <v>70.509783183500801</v>
      </c>
      <c r="G12" t="e">
        <f t="shared" si="2"/>
        <v>#N/A</v>
      </c>
      <c r="H12" t="e">
        <f t="shared" si="3"/>
        <v>#N/A</v>
      </c>
      <c r="J12">
        <v>100</v>
      </c>
    </row>
    <row r="13" spans="1:10" x14ac:dyDescent="0.25">
      <c r="A13">
        <v>1986</v>
      </c>
      <c r="B13">
        <v>68.262</v>
      </c>
      <c r="C13" s="27" t="e">
        <v>#N/A</v>
      </c>
      <c r="D13" s="27" t="e">
        <v>#N/A</v>
      </c>
      <c r="E13" s="27"/>
      <c r="F13">
        <f t="shared" si="1"/>
        <v>72.196721311475414</v>
      </c>
      <c r="G13" t="e">
        <f t="shared" si="2"/>
        <v>#N/A</v>
      </c>
      <c r="H13" t="e">
        <f t="shared" si="3"/>
        <v>#N/A</v>
      </c>
      <c r="J13">
        <v>100</v>
      </c>
    </row>
    <row r="14" spans="1:10" x14ac:dyDescent="0.25">
      <c r="A14">
        <v>1987</v>
      </c>
      <c r="B14">
        <v>69.17</v>
      </c>
      <c r="C14" s="27" t="e">
        <v>#N/A</v>
      </c>
      <c r="D14" s="27" t="e">
        <v>#N/A</v>
      </c>
      <c r="E14" s="27"/>
      <c r="F14">
        <f t="shared" si="1"/>
        <v>73.15705975674247</v>
      </c>
      <c r="G14" t="e">
        <f t="shared" si="2"/>
        <v>#N/A</v>
      </c>
      <c r="H14" t="e">
        <f t="shared" si="3"/>
        <v>#N/A</v>
      </c>
      <c r="J14">
        <v>100</v>
      </c>
    </row>
    <row r="15" spans="1:10" x14ac:dyDescent="0.25">
      <c r="A15">
        <v>1988</v>
      </c>
      <c r="B15">
        <v>69.457999999999998</v>
      </c>
      <c r="C15" s="27" t="e">
        <v>#N/A</v>
      </c>
      <c r="D15" s="27" t="e">
        <v>#N/A</v>
      </c>
      <c r="E15" s="27"/>
      <c r="F15">
        <f t="shared" si="1"/>
        <v>73.461660497091486</v>
      </c>
      <c r="G15" t="e">
        <f t="shared" si="2"/>
        <v>#N/A</v>
      </c>
      <c r="H15" t="e">
        <f t="shared" si="3"/>
        <v>#N/A</v>
      </c>
      <c r="J15">
        <v>100</v>
      </c>
    </row>
    <row r="16" spans="1:10" x14ac:dyDescent="0.25">
      <c r="A16">
        <v>1989</v>
      </c>
      <c r="B16">
        <v>70.347999999999999</v>
      </c>
      <c r="C16" s="27" t="e">
        <v>#N/A</v>
      </c>
      <c r="D16" s="27" t="e">
        <v>#N/A</v>
      </c>
      <c r="E16" s="27"/>
      <c r="F16">
        <f t="shared" si="1"/>
        <v>74.402961396086738</v>
      </c>
      <c r="G16" t="e">
        <f t="shared" si="2"/>
        <v>#N/A</v>
      </c>
      <c r="H16" t="e">
        <f t="shared" si="3"/>
        <v>#N/A</v>
      </c>
      <c r="J16">
        <v>100</v>
      </c>
    </row>
    <row r="17" spans="1:10" x14ac:dyDescent="0.25">
      <c r="A17">
        <v>1990</v>
      </c>
      <c r="B17">
        <v>72.432000000000002</v>
      </c>
      <c r="C17" s="27" t="e">
        <v>#N/A</v>
      </c>
      <c r="D17" s="27" t="e">
        <v>#N/A</v>
      </c>
      <c r="E17" s="27"/>
      <c r="F17">
        <f t="shared" si="1"/>
        <v>76.607086197778955</v>
      </c>
      <c r="G17" t="e">
        <f t="shared" si="2"/>
        <v>#N/A</v>
      </c>
      <c r="H17" t="e">
        <f t="shared" si="3"/>
        <v>#N/A</v>
      </c>
      <c r="J17">
        <v>100</v>
      </c>
    </row>
    <row r="18" spans="1:10" x14ac:dyDescent="0.25">
      <c r="A18">
        <v>1991</v>
      </c>
      <c r="B18">
        <v>74.466999999999999</v>
      </c>
      <c r="C18">
        <v>73.986000000000004</v>
      </c>
      <c r="D18" s="27" t="e">
        <v>#N/A</v>
      </c>
      <c r="E18" s="27"/>
      <c r="F18">
        <f t="shared" si="1"/>
        <v>78.759386567953456</v>
      </c>
      <c r="G18">
        <f t="shared" si="2"/>
        <v>81.0246076681305</v>
      </c>
      <c r="H18" t="e">
        <f t="shared" si="3"/>
        <v>#N/A</v>
      </c>
      <c r="J18">
        <v>100</v>
      </c>
    </row>
    <row r="19" spans="1:10" x14ac:dyDescent="0.25">
      <c r="A19">
        <v>1992</v>
      </c>
      <c r="B19">
        <v>75.450999999999993</v>
      </c>
      <c r="C19">
        <v>78.911000000000001</v>
      </c>
      <c r="D19" s="27" t="e">
        <v>#N/A</v>
      </c>
      <c r="E19" s="27"/>
      <c r="F19">
        <f t="shared" si="1"/>
        <v>79.80010576414594</v>
      </c>
      <c r="G19">
        <f t="shared" si="2"/>
        <v>86.418144185384335</v>
      </c>
      <c r="H19" t="e">
        <f t="shared" si="3"/>
        <v>#N/A</v>
      </c>
      <c r="J19">
        <v>100</v>
      </c>
    </row>
    <row r="20" spans="1:10" x14ac:dyDescent="0.25">
      <c r="A20">
        <v>1993</v>
      </c>
      <c r="B20">
        <v>76.629000000000005</v>
      </c>
      <c r="C20">
        <v>82.272999999999996</v>
      </c>
      <c r="D20" s="27" t="e">
        <v>#N/A</v>
      </c>
      <c r="E20" s="27"/>
      <c r="F20">
        <f t="shared" si="1"/>
        <v>81.046007403490222</v>
      </c>
      <c r="G20">
        <f t="shared" si="2"/>
        <v>90.099985763253855</v>
      </c>
      <c r="H20" t="e">
        <f t="shared" si="3"/>
        <v>#N/A</v>
      </c>
      <c r="J20">
        <v>100</v>
      </c>
    </row>
    <row r="21" spans="1:10" x14ac:dyDescent="0.25">
      <c r="A21">
        <v>1994</v>
      </c>
      <c r="B21">
        <v>75.944999999999993</v>
      </c>
      <c r="C21">
        <v>82.774000000000001</v>
      </c>
      <c r="D21" s="27" t="e">
        <v>#N/A</v>
      </c>
      <c r="E21" s="27"/>
      <c r="F21">
        <f t="shared" si="1"/>
        <v>80.322580645161295</v>
      </c>
      <c r="G21">
        <f t="shared" si="2"/>
        <v>90.648648056684152</v>
      </c>
      <c r="H21" t="e">
        <f t="shared" si="3"/>
        <v>#N/A</v>
      </c>
      <c r="J21">
        <v>100</v>
      </c>
    </row>
    <row r="22" spans="1:10" x14ac:dyDescent="0.25">
      <c r="A22">
        <v>1995</v>
      </c>
      <c r="B22">
        <v>76.486999999999995</v>
      </c>
      <c r="C22">
        <v>84.856999999999999</v>
      </c>
      <c r="D22">
        <v>77.31</v>
      </c>
      <c r="F22">
        <f t="shared" si="1"/>
        <v>80.895822316234785</v>
      </c>
      <c r="G22">
        <f t="shared" si="2"/>
        <v>92.929812841545015</v>
      </c>
      <c r="H22">
        <f t="shared" si="3"/>
        <v>81.022448594604796</v>
      </c>
      <c r="J22">
        <v>100</v>
      </c>
    </row>
    <row r="23" spans="1:10" x14ac:dyDescent="0.25">
      <c r="A23">
        <v>1996</v>
      </c>
      <c r="B23">
        <v>77.238</v>
      </c>
      <c r="C23">
        <v>85.003</v>
      </c>
      <c r="D23">
        <v>78.724000000000004</v>
      </c>
      <c r="F23">
        <f t="shared" si="1"/>
        <v>81.690111052353259</v>
      </c>
      <c r="G23">
        <f t="shared" si="2"/>
        <v>93.089702452005739</v>
      </c>
      <c r="H23">
        <f t="shared" si="3"/>
        <v>82.504349284202135</v>
      </c>
      <c r="J23">
        <v>100</v>
      </c>
    </row>
    <row r="24" spans="1:10" x14ac:dyDescent="0.25">
      <c r="A24">
        <v>1997</v>
      </c>
      <c r="B24">
        <v>77.173000000000002</v>
      </c>
      <c r="C24">
        <v>84.152000000000001</v>
      </c>
      <c r="D24">
        <v>77.603999999999999</v>
      </c>
      <c r="F24">
        <f t="shared" si="1"/>
        <v>81.621364357482818</v>
      </c>
      <c r="G24">
        <f t="shared" si="2"/>
        <v>92.157743147196996</v>
      </c>
      <c r="H24">
        <f t="shared" si="3"/>
        <v>81.330566559768585</v>
      </c>
      <c r="J24">
        <v>100</v>
      </c>
    </row>
    <row r="25" spans="1:10" x14ac:dyDescent="0.25">
      <c r="A25">
        <v>1998</v>
      </c>
      <c r="B25">
        <v>76.963999999999999</v>
      </c>
      <c r="C25">
        <v>84.221999999999994</v>
      </c>
      <c r="D25">
        <v>77.600999999999999</v>
      </c>
      <c r="F25">
        <f t="shared" si="1"/>
        <v>81.400317292437862</v>
      </c>
      <c r="G25">
        <f t="shared" si="2"/>
        <v>92.234402549472676</v>
      </c>
      <c r="H25">
        <f t="shared" si="3"/>
        <v>81.327422498899566</v>
      </c>
      <c r="J25">
        <v>100</v>
      </c>
    </row>
    <row r="26" spans="1:10" x14ac:dyDescent="0.25">
      <c r="A26">
        <v>1999</v>
      </c>
      <c r="B26">
        <v>77.450999999999993</v>
      </c>
      <c r="C26">
        <v>84.837000000000003</v>
      </c>
      <c r="D26">
        <v>78.899000000000001</v>
      </c>
      <c r="F26">
        <f t="shared" si="1"/>
        <v>81.915388683236372</v>
      </c>
      <c r="G26">
        <f t="shared" si="2"/>
        <v>92.907910155180531</v>
      </c>
      <c r="H26">
        <f t="shared" si="3"/>
        <v>82.68775283489488</v>
      </c>
      <c r="J26">
        <v>100</v>
      </c>
    </row>
    <row r="27" spans="1:10" x14ac:dyDescent="0.25">
      <c r="A27">
        <v>2000</v>
      </c>
      <c r="B27">
        <v>78.399000000000001</v>
      </c>
      <c r="C27">
        <v>85.646000000000001</v>
      </c>
      <c r="D27">
        <v>79.8</v>
      </c>
      <c r="F27">
        <f t="shared" si="1"/>
        <v>82.918032786885249</v>
      </c>
      <c r="G27">
        <f t="shared" si="2"/>
        <v>93.793873818623851</v>
      </c>
      <c r="H27">
        <f t="shared" si="3"/>
        <v>83.632019115890074</v>
      </c>
      <c r="J27">
        <v>100</v>
      </c>
    </row>
    <row r="28" spans="1:10" x14ac:dyDescent="0.25">
      <c r="A28">
        <v>2001</v>
      </c>
      <c r="B28">
        <v>80.022000000000006</v>
      </c>
      <c r="C28">
        <v>85.513999999999996</v>
      </c>
      <c r="D28">
        <v>81.031000000000006</v>
      </c>
      <c r="F28">
        <f t="shared" si="1"/>
        <v>84.634584875727143</v>
      </c>
      <c r="G28">
        <f t="shared" si="2"/>
        <v>93.649316088618264</v>
      </c>
      <c r="H28">
        <f t="shared" si="3"/>
        <v>84.922132092477312</v>
      </c>
      <c r="J28">
        <v>100</v>
      </c>
    </row>
    <row r="29" spans="1:10" x14ac:dyDescent="0.25">
      <c r="A29">
        <v>2002</v>
      </c>
      <c r="B29">
        <v>82.269000000000005</v>
      </c>
      <c r="C29">
        <v>86.353999999999999</v>
      </c>
      <c r="D29">
        <v>83.006</v>
      </c>
      <c r="F29">
        <f t="shared" si="1"/>
        <v>87.011105235325232</v>
      </c>
      <c r="G29">
        <f t="shared" si="2"/>
        <v>94.569228915926544</v>
      </c>
      <c r="H29">
        <f t="shared" si="3"/>
        <v>86.991972164581099</v>
      </c>
      <c r="J29">
        <v>100</v>
      </c>
    </row>
    <row r="30" spans="1:10" x14ac:dyDescent="0.25">
      <c r="A30">
        <v>2003</v>
      </c>
      <c r="B30">
        <v>83.942999999999998</v>
      </c>
      <c r="C30">
        <v>87.516999999999996</v>
      </c>
      <c r="D30">
        <v>84.819000000000003</v>
      </c>
      <c r="F30">
        <f t="shared" si="1"/>
        <v>88.781597038603906</v>
      </c>
      <c r="G30">
        <f t="shared" si="2"/>
        <v>95.84287012802119</v>
      </c>
      <c r="H30">
        <f t="shared" si="3"/>
        <v>88.892032949757905</v>
      </c>
      <c r="J30">
        <v>100</v>
      </c>
    </row>
    <row r="31" spans="1:10" x14ac:dyDescent="0.25">
      <c r="A31">
        <v>2004</v>
      </c>
      <c r="B31">
        <v>84.507000000000005</v>
      </c>
      <c r="C31">
        <v>87.147000000000006</v>
      </c>
      <c r="D31">
        <v>85.403999999999996</v>
      </c>
      <c r="F31">
        <f t="shared" si="1"/>
        <v>89.378106821787412</v>
      </c>
      <c r="G31">
        <f t="shared" si="2"/>
        <v>95.437670430278274</v>
      </c>
      <c r="H31">
        <f t="shared" si="3"/>
        <v>89.505124819216491</v>
      </c>
      <c r="J31">
        <v>100</v>
      </c>
    </row>
    <row r="32" spans="1:10" x14ac:dyDescent="0.25">
      <c r="A32">
        <v>2005</v>
      </c>
      <c r="B32">
        <v>86.055000000000007</v>
      </c>
      <c r="C32">
        <v>86.513000000000005</v>
      </c>
      <c r="D32">
        <v>86.527000000000001</v>
      </c>
      <c r="F32">
        <f t="shared" si="1"/>
        <v>91.015335801163417</v>
      </c>
      <c r="G32">
        <f t="shared" si="2"/>
        <v>94.743355272524184</v>
      </c>
      <c r="H32">
        <f t="shared" si="3"/>
        <v>90.68205160451906</v>
      </c>
      <c r="J32">
        <v>100</v>
      </c>
    </row>
    <row r="33" spans="1:10" x14ac:dyDescent="0.25">
      <c r="A33">
        <v>2006</v>
      </c>
      <c r="B33">
        <v>87.394999999999996</v>
      </c>
      <c r="C33">
        <v>84.555999999999997</v>
      </c>
      <c r="D33">
        <v>87.111999999999995</v>
      </c>
      <c r="F33">
        <f t="shared" si="1"/>
        <v>92.43257535695399</v>
      </c>
      <c r="G33">
        <f t="shared" si="2"/>
        <v>92.600177411759546</v>
      </c>
      <c r="H33">
        <f t="shared" si="3"/>
        <v>91.295143473977646</v>
      </c>
      <c r="J33">
        <v>100</v>
      </c>
    </row>
    <row r="34" spans="1:10" x14ac:dyDescent="0.25">
      <c r="A34">
        <v>2007</v>
      </c>
      <c r="B34">
        <v>88.382000000000005</v>
      </c>
      <c r="C34">
        <v>84.275000000000006</v>
      </c>
      <c r="D34">
        <v>88.332999999999998</v>
      </c>
      <c r="F34">
        <f t="shared" si="1"/>
        <v>93.476467477525134</v>
      </c>
      <c r="G34">
        <f t="shared" si="2"/>
        <v>92.292444668338575</v>
      </c>
      <c r="H34">
        <f t="shared" si="3"/>
        <v>92.57477624766814</v>
      </c>
      <c r="J34">
        <v>100</v>
      </c>
    </row>
    <row r="35" spans="1:10" x14ac:dyDescent="0.25">
      <c r="A35">
        <v>2008</v>
      </c>
      <c r="B35">
        <v>90.588999999999999</v>
      </c>
      <c r="C35">
        <v>86.632999999999996</v>
      </c>
      <c r="D35">
        <v>91.625</v>
      </c>
      <c r="F35">
        <f t="shared" si="1"/>
        <v>95.810682178741416</v>
      </c>
      <c r="G35">
        <f t="shared" si="2"/>
        <v>94.874771390711061</v>
      </c>
      <c r="H35">
        <f t="shared" si="3"/>
        <v>96.024859041271043</v>
      </c>
      <c r="J35">
        <v>100</v>
      </c>
    </row>
    <row r="36" spans="1:10" x14ac:dyDescent="0.25">
      <c r="A36">
        <v>2009</v>
      </c>
      <c r="B36">
        <v>93.825999999999993</v>
      </c>
      <c r="C36">
        <v>92.620999999999995</v>
      </c>
      <c r="D36">
        <v>95.915000000000006</v>
      </c>
      <c r="F36">
        <f t="shared" si="1"/>
        <v>99.234267583289267</v>
      </c>
      <c r="G36">
        <f t="shared" si="2"/>
        <v>101.43243568823715</v>
      </c>
      <c r="H36">
        <f t="shared" si="3"/>
        <v>100.52086608396738</v>
      </c>
      <c r="J36">
        <v>100</v>
      </c>
    </row>
    <row r="37" spans="1:10" x14ac:dyDescent="0.25">
      <c r="A37">
        <v>2010</v>
      </c>
      <c r="B37">
        <v>94.55</v>
      </c>
      <c r="C37">
        <v>91.313000000000002</v>
      </c>
      <c r="D37">
        <v>95.418000000000006</v>
      </c>
      <c r="F37">
        <f t="shared" ref="F37:F52" si="4">100*(B37/$B$37)</f>
        <v>100</v>
      </c>
      <c r="G37">
        <f t="shared" ref="G37:G52" si="5">100*(C37/$C$37)</f>
        <v>100</v>
      </c>
      <c r="H37">
        <f t="shared" ref="H37:H52" si="6">100*(D37/$D$37)</f>
        <v>100</v>
      </c>
      <c r="J37">
        <v>100</v>
      </c>
    </row>
    <row r="38" spans="1:10" x14ac:dyDescent="0.25">
      <c r="A38">
        <v>2011</v>
      </c>
      <c r="B38">
        <v>95.382000000000005</v>
      </c>
      <c r="C38">
        <v>91.5</v>
      </c>
      <c r="D38">
        <v>95.888999999999996</v>
      </c>
      <c r="F38">
        <f t="shared" si="4"/>
        <v>100.87995769434164</v>
      </c>
      <c r="G38">
        <f t="shared" si="5"/>
        <v>100.20479011750791</v>
      </c>
      <c r="H38">
        <f t="shared" si="6"/>
        <v>100.49361755643589</v>
      </c>
      <c r="J38">
        <v>100</v>
      </c>
    </row>
    <row r="39" spans="1:10" x14ac:dyDescent="0.25">
      <c r="A39">
        <v>2012</v>
      </c>
      <c r="B39">
        <v>97.736999999999995</v>
      </c>
      <c r="C39">
        <v>94.575000000000003</v>
      </c>
      <c r="D39">
        <v>97.974999999999994</v>
      </c>
      <c r="F39">
        <f t="shared" si="4"/>
        <v>103.3707033315706</v>
      </c>
      <c r="G39">
        <f t="shared" si="5"/>
        <v>103.57232814604711</v>
      </c>
      <c r="H39">
        <f t="shared" si="6"/>
        <v>102.67978788069337</v>
      </c>
      <c r="J39">
        <v>100</v>
      </c>
    </row>
    <row r="40" spans="1:10" x14ac:dyDescent="0.25">
      <c r="A40">
        <v>2013</v>
      </c>
      <c r="B40">
        <v>98.98</v>
      </c>
      <c r="C40">
        <v>96.74</v>
      </c>
      <c r="D40">
        <v>99.245999999999995</v>
      </c>
      <c r="F40">
        <f t="shared" si="4"/>
        <v>104.6853516657853</v>
      </c>
      <c r="G40">
        <f t="shared" si="5"/>
        <v>105.94329394500235</v>
      </c>
      <c r="H40">
        <f t="shared" si="6"/>
        <v>104.01182166886748</v>
      </c>
      <c r="J40">
        <v>100</v>
      </c>
    </row>
    <row r="41" spans="1:10" x14ac:dyDescent="0.25">
      <c r="A41">
        <v>2014</v>
      </c>
      <c r="B41">
        <v>99.643000000000001</v>
      </c>
      <c r="C41">
        <v>98.123000000000005</v>
      </c>
      <c r="D41">
        <v>99.75</v>
      </c>
      <c r="F41">
        <f t="shared" si="4"/>
        <v>105.38656795346377</v>
      </c>
      <c r="G41">
        <f t="shared" si="5"/>
        <v>107.45786470710632</v>
      </c>
      <c r="H41">
        <f t="shared" si="6"/>
        <v>104.54002389486259</v>
      </c>
      <c r="J41">
        <v>100</v>
      </c>
    </row>
    <row r="42" spans="1:10" x14ac:dyDescent="0.25">
      <c r="A42">
        <v>2015</v>
      </c>
      <c r="B42">
        <v>100</v>
      </c>
      <c r="C42">
        <v>100</v>
      </c>
      <c r="D42">
        <v>100</v>
      </c>
      <c r="F42">
        <f t="shared" si="4"/>
        <v>105.76414595452141</v>
      </c>
      <c r="G42">
        <f t="shared" si="5"/>
        <v>109.51343182241303</v>
      </c>
      <c r="H42">
        <f t="shared" si="6"/>
        <v>104.80202896728079</v>
      </c>
      <c r="J42">
        <v>100</v>
      </c>
    </row>
    <row r="43" spans="1:10" x14ac:dyDescent="0.25">
      <c r="A43">
        <v>2016</v>
      </c>
      <c r="B43">
        <v>100.806</v>
      </c>
      <c r="C43">
        <v>101.255</v>
      </c>
      <c r="D43">
        <v>100.742</v>
      </c>
      <c r="F43">
        <f t="shared" si="4"/>
        <v>106.61660497091485</v>
      </c>
      <c r="G43">
        <f t="shared" si="5"/>
        <v>110.8878253917843</v>
      </c>
      <c r="H43">
        <f t="shared" si="6"/>
        <v>105.57966002221804</v>
      </c>
      <c r="J43">
        <v>100</v>
      </c>
    </row>
    <row r="44" spans="1:10" x14ac:dyDescent="0.25">
      <c r="A44">
        <v>2017</v>
      </c>
      <c r="B44">
        <v>101.676</v>
      </c>
      <c r="C44">
        <v>102.38200000000001</v>
      </c>
      <c r="D44">
        <v>101.449</v>
      </c>
      <c r="F44">
        <f t="shared" si="4"/>
        <v>107.53675304071919</v>
      </c>
      <c r="G44">
        <f t="shared" si="5"/>
        <v>112.1220417684229</v>
      </c>
      <c r="H44">
        <f t="shared" si="6"/>
        <v>106.3206103670167</v>
      </c>
      <c r="J44">
        <v>100</v>
      </c>
    </row>
    <row r="45" spans="1:10" x14ac:dyDescent="0.25">
      <c r="A45">
        <v>2018</v>
      </c>
      <c r="B45">
        <v>102.48099999999999</v>
      </c>
      <c r="C45">
        <v>105.589</v>
      </c>
      <c r="D45">
        <v>103.402</v>
      </c>
      <c r="F45">
        <f t="shared" si="4"/>
        <v>108.38815441565308</v>
      </c>
      <c r="G45">
        <f t="shared" si="5"/>
        <v>115.63413752696768</v>
      </c>
      <c r="H45">
        <f t="shared" si="6"/>
        <v>108.36739399274768</v>
      </c>
      <c r="J45">
        <v>100</v>
      </c>
    </row>
    <row r="46" spans="1:10" x14ac:dyDescent="0.25">
      <c r="A46">
        <v>2019</v>
      </c>
      <c r="B46">
        <v>101.592</v>
      </c>
      <c r="C46">
        <v>108.809</v>
      </c>
      <c r="D46">
        <v>105.34399999999999</v>
      </c>
      <c r="F46">
        <f t="shared" si="4"/>
        <v>107.44791115811741</v>
      </c>
      <c r="G46">
        <f t="shared" si="5"/>
        <v>119.16047003164938</v>
      </c>
      <c r="H46">
        <f t="shared" si="6"/>
        <v>110.40264939529227</v>
      </c>
      <c r="J46">
        <v>100</v>
      </c>
    </row>
    <row r="47" spans="1:10" x14ac:dyDescent="0.25">
      <c r="A47">
        <v>2020</v>
      </c>
      <c r="B47">
        <v>106.01300000000001</v>
      </c>
      <c r="C47">
        <v>112.364</v>
      </c>
      <c r="D47">
        <v>109.19199999999999</v>
      </c>
      <c r="F47">
        <f t="shared" si="4"/>
        <v>112.12374405076679</v>
      </c>
      <c r="G47">
        <f t="shared" si="5"/>
        <v>123.05367253293618</v>
      </c>
      <c r="H47">
        <f t="shared" si="6"/>
        <v>114.43543146995326</v>
      </c>
      <c r="J47">
        <v>100</v>
      </c>
    </row>
    <row r="48" spans="1:10" x14ac:dyDescent="0.25">
      <c r="A48">
        <v>2021</v>
      </c>
      <c r="B48">
        <v>106.437</v>
      </c>
      <c r="C48">
        <v>111.703</v>
      </c>
      <c r="D48">
        <v>109.13200000000001</v>
      </c>
      <c r="F48">
        <f t="shared" si="4"/>
        <v>112.57218402961395</v>
      </c>
      <c r="G48">
        <f t="shared" si="5"/>
        <v>122.32978874859002</v>
      </c>
      <c r="H48">
        <f t="shared" si="6"/>
        <v>114.37255025257289</v>
      </c>
      <c r="J48">
        <v>100</v>
      </c>
    </row>
    <row r="49" spans="1:10" x14ac:dyDescent="0.25">
      <c r="A49">
        <v>2022</v>
      </c>
      <c r="B49">
        <v>111.218</v>
      </c>
      <c r="C49">
        <v>115.949</v>
      </c>
      <c r="D49">
        <v>112.762</v>
      </c>
      <c r="F49">
        <f t="shared" si="4"/>
        <v>117.62876784769965</v>
      </c>
      <c r="G49">
        <f t="shared" si="5"/>
        <v>126.97972906376967</v>
      </c>
      <c r="H49">
        <f t="shared" si="6"/>
        <v>118.17686390408517</v>
      </c>
      <c r="J49">
        <v>100</v>
      </c>
    </row>
    <row r="50" spans="1:10" x14ac:dyDescent="0.25">
      <c r="A50">
        <v>2023</v>
      </c>
      <c r="B50">
        <v>115.428</v>
      </c>
      <c r="C50">
        <v>124.73</v>
      </c>
      <c r="D50">
        <v>119.82</v>
      </c>
      <c r="F50">
        <f t="shared" si="4"/>
        <v>122.081438392385</v>
      </c>
      <c r="G50">
        <f t="shared" si="5"/>
        <v>136.59610351209577</v>
      </c>
      <c r="H50">
        <f t="shared" si="6"/>
        <v>125.57379110859586</v>
      </c>
      <c r="J50">
        <v>100</v>
      </c>
    </row>
    <row r="51" spans="1:10" x14ac:dyDescent="0.25">
      <c r="A51">
        <v>2024</v>
      </c>
      <c r="B51">
        <v>118.544</v>
      </c>
      <c r="C51">
        <v>131.71</v>
      </c>
      <c r="D51">
        <v>125.223</v>
      </c>
      <c r="F51">
        <f t="shared" si="4"/>
        <v>125.37704918032786</v>
      </c>
      <c r="G51">
        <f t="shared" si="5"/>
        <v>144.24014105330019</v>
      </c>
      <c r="H51">
        <f t="shared" si="6"/>
        <v>131.23624473369804</v>
      </c>
      <c r="J51">
        <v>100</v>
      </c>
    </row>
    <row r="52" spans="1:10" x14ac:dyDescent="0.25">
      <c r="A52">
        <v>2025</v>
      </c>
      <c r="B52">
        <v>120.221</v>
      </c>
      <c r="C52">
        <v>137.68799999999999</v>
      </c>
      <c r="D52">
        <v>129.08500000000001</v>
      </c>
      <c r="F52">
        <f t="shared" si="4"/>
        <v>127.15071390798521</v>
      </c>
      <c r="G52">
        <f t="shared" si="5"/>
        <v>150.78685400764402</v>
      </c>
      <c r="H52">
        <f t="shared" si="6"/>
        <v>135.28369909241442</v>
      </c>
      <c r="J52">
        <v>100</v>
      </c>
    </row>
  </sheetData>
  <pageMargins left="0.7" right="0.7" top="0.75" bottom="0.75" header="0.3" footer="0.3"/>
  <pageSetup paperSize="9" orientation="portrait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9" tint="0.59999389629810485"/>
  </sheetPr>
  <dimension ref="A1:J33"/>
  <sheetViews>
    <sheetView workbookViewId="0">
      <selection activeCell="J35" sqref="J35"/>
    </sheetView>
  </sheetViews>
  <sheetFormatPr baseColWidth="10" defaultRowHeight="15" x14ac:dyDescent="0.25"/>
  <sheetData>
    <row r="1" spans="1:10" x14ac:dyDescent="0.25">
      <c r="B1" t="s">
        <v>12</v>
      </c>
      <c r="C1" t="s">
        <v>13</v>
      </c>
      <c r="D1" t="s">
        <v>18</v>
      </c>
      <c r="F1" t="str">
        <f>B1</f>
        <v>France</v>
      </c>
      <c r="G1" t="str">
        <f t="shared" ref="G1:H1" si="0">C1</f>
        <v>Allemagne</v>
      </c>
      <c r="H1" t="str">
        <f t="shared" si="0"/>
        <v>Zone euro</v>
      </c>
      <c r="J1" t="s">
        <v>46</v>
      </c>
    </row>
    <row r="2" spans="1:10" x14ac:dyDescent="0.25">
      <c r="A2">
        <v>1994</v>
      </c>
      <c r="B2">
        <v>104.53224</v>
      </c>
      <c r="C2">
        <v>120.05953</v>
      </c>
      <c r="D2">
        <v>111.82561</v>
      </c>
      <c r="F2">
        <f t="shared" ref="F2:F17" si="1">100*(B2/$B$18)</f>
        <v>101.68392085107998</v>
      </c>
      <c r="G2">
        <f t="shared" ref="G2:G17" si="2">100*(C2/$C$18)</f>
        <v>121.01382078796976</v>
      </c>
      <c r="H2">
        <f t="shared" ref="H2:H17" si="3">100*(D2/$D$18)</f>
        <v>103.43139707792753</v>
      </c>
      <c r="J2">
        <v>100</v>
      </c>
    </row>
    <row r="3" spans="1:10" x14ac:dyDescent="0.25">
      <c r="A3">
        <v>1995</v>
      </c>
      <c r="B3">
        <v>107.6891</v>
      </c>
      <c r="C3">
        <v>128.35285999999999</v>
      </c>
      <c r="D3">
        <v>118.57615</v>
      </c>
      <c r="F3">
        <f t="shared" si="1"/>
        <v>104.75476198466652</v>
      </c>
      <c r="G3">
        <f t="shared" si="2"/>
        <v>129.37307015664123</v>
      </c>
      <c r="H3">
        <f t="shared" si="3"/>
        <v>109.67520637376262</v>
      </c>
      <c r="J3">
        <v>100</v>
      </c>
    </row>
    <row r="4" spans="1:10" x14ac:dyDescent="0.25">
      <c r="A4">
        <v>1996</v>
      </c>
      <c r="B4">
        <v>107.18801000000001</v>
      </c>
      <c r="C4">
        <v>123.0532</v>
      </c>
      <c r="D4">
        <v>118.34242999999999</v>
      </c>
      <c r="F4">
        <f t="shared" si="1"/>
        <v>104.26732580326193</v>
      </c>
      <c r="G4">
        <f t="shared" si="2"/>
        <v>124.03128591446429</v>
      </c>
      <c r="H4">
        <f t="shared" si="3"/>
        <v>109.45903061469409</v>
      </c>
      <c r="J4">
        <v>100</v>
      </c>
    </row>
    <row r="5" spans="1:10" x14ac:dyDescent="0.25">
      <c r="A5">
        <v>1997</v>
      </c>
      <c r="B5">
        <v>101.21653999999999</v>
      </c>
      <c r="C5">
        <v>113.36977</v>
      </c>
      <c r="D5">
        <v>106.43338</v>
      </c>
      <c r="F5">
        <f t="shared" si="1"/>
        <v>98.458567827305416</v>
      </c>
      <c r="G5">
        <f t="shared" si="2"/>
        <v>114.27088736357165</v>
      </c>
      <c r="H5">
        <f t="shared" si="3"/>
        <v>98.443935956405241</v>
      </c>
      <c r="J5">
        <v>100</v>
      </c>
    </row>
    <row r="6" spans="1:10" x14ac:dyDescent="0.25">
      <c r="A6">
        <v>1998</v>
      </c>
      <c r="B6">
        <v>100.74462</v>
      </c>
      <c r="C6">
        <v>112.38726</v>
      </c>
      <c r="D6">
        <v>104.90364</v>
      </c>
      <c r="F6">
        <f t="shared" si="1"/>
        <v>97.999506814855664</v>
      </c>
      <c r="G6">
        <f t="shared" si="2"/>
        <v>113.28056790236445</v>
      </c>
      <c r="H6">
        <f t="shared" si="3"/>
        <v>97.029026211079554</v>
      </c>
      <c r="J6">
        <v>100</v>
      </c>
    </row>
    <row r="7" spans="1:10" x14ac:dyDescent="0.25">
      <c r="A7">
        <v>1999</v>
      </c>
      <c r="B7">
        <v>97.852950000000007</v>
      </c>
      <c r="C7">
        <v>108.95269999999999</v>
      </c>
      <c r="D7">
        <v>99.339110000000005</v>
      </c>
      <c r="F7">
        <f t="shared" si="1"/>
        <v>95.186629721554667</v>
      </c>
      <c r="G7">
        <f t="shared" si="2"/>
        <v>109.81870837046783</v>
      </c>
      <c r="H7">
        <f t="shared" si="3"/>
        <v>91.882198825277328</v>
      </c>
      <c r="J7">
        <v>100</v>
      </c>
    </row>
    <row r="8" spans="1:10" x14ac:dyDescent="0.25">
      <c r="A8">
        <v>2000</v>
      </c>
      <c r="B8">
        <v>92.543430000000001</v>
      </c>
      <c r="C8">
        <v>102.30831000000001</v>
      </c>
      <c r="D8">
        <v>88.549340000000001</v>
      </c>
      <c r="F8">
        <f t="shared" si="1"/>
        <v>90.021784775753972</v>
      </c>
      <c r="G8">
        <f t="shared" si="2"/>
        <v>103.12150556861297</v>
      </c>
      <c r="H8">
        <f t="shared" si="3"/>
        <v>81.902365178498997</v>
      </c>
      <c r="J8">
        <v>100</v>
      </c>
    </row>
    <row r="9" spans="1:10" x14ac:dyDescent="0.25">
      <c r="A9">
        <v>2001</v>
      </c>
      <c r="B9">
        <v>93.105170000000001</v>
      </c>
      <c r="C9">
        <v>100.11543</v>
      </c>
      <c r="D9">
        <v>89.080280000000002</v>
      </c>
      <c r="F9">
        <f t="shared" si="1"/>
        <v>90.568218351642955</v>
      </c>
      <c r="G9">
        <f t="shared" si="2"/>
        <v>100.91119550551741</v>
      </c>
      <c r="H9">
        <f t="shared" si="3"/>
        <v>82.39345005578744</v>
      </c>
      <c r="J9">
        <v>100</v>
      </c>
    </row>
    <row r="10" spans="1:10" x14ac:dyDescent="0.25">
      <c r="A10">
        <v>2002</v>
      </c>
      <c r="B10">
        <v>95.830719999999999</v>
      </c>
      <c r="C10">
        <v>100.95775999999999</v>
      </c>
      <c r="D10">
        <v>93.549589999999995</v>
      </c>
      <c r="F10">
        <f t="shared" si="1"/>
        <v>93.219501921914301</v>
      </c>
      <c r="G10">
        <f t="shared" si="2"/>
        <v>101.76022074878072</v>
      </c>
      <c r="H10">
        <f t="shared" si="3"/>
        <v>86.527270361121353</v>
      </c>
      <c r="J10">
        <v>100</v>
      </c>
    </row>
    <row r="11" spans="1:10" x14ac:dyDescent="0.25">
      <c r="A11">
        <v>2003</v>
      </c>
      <c r="B11">
        <v>100.69022</v>
      </c>
      <c r="C11">
        <v>106.14069000000001</v>
      </c>
      <c r="D11">
        <v>104.7653</v>
      </c>
      <c r="F11">
        <f t="shared" si="1"/>
        <v>97.946589118896028</v>
      </c>
      <c r="G11">
        <f t="shared" si="2"/>
        <v>106.98434716487274</v>
      </c>
      <c r="H11">
        <f t="shared" si="3"/>
        <v>96.901070732260692</v>
      </c>
      <c r="J11">
        <v>100</v>
      </c>
    </row>
    <row r="12" spans="1:10" x14ac:dyDescent="0.25">
      <c r="A12">
        <v>2004</v>
      </c>
      <c r="B12">
        <v>101.41898</v>
      </c>
      <c r="C12">
        <v>106.0859</v>
      </c>
      <c r="D12">
        <v>106.97954</v>
      </c>
      <c r="F12">
        <f t="shared" si="1"/>
        <v>98.655491694402258</v>
      </c>
      <c r="G12">
        <f t="shared" si="2"/>
        <v>106.92912166764673</v>
      </c>
      <c r="H12">
        <f t="shared" si="3"/>
        <v>98.949098341194201</v>
      </c>
      <c r="J12">
        <v>100</v>
      </c>
    </row>
    <row r="13" spans="1:10" x14ac:dyDescent="0.25">
      <c r="A13">
        <v>2005</v>
      </c>
      <c r="B13">
        <v>101.58131</v>
      </c>
      <c r="C13">
        <v>102.90125999999999</v>
      </c>
      <c r="D13">
        <v>105.30898000000001</v>
      </c>
      <c r="F13">
        <f t="shared" si="1"/>
        <v>98.813398488246492</v>
      </c>
      <c r="G13">
        <f t="shared" si="2"/>
        <v>103.71916861990283</v>
      </c>
      <c r="H13">
        <f t="shared" si="3"/>
        <v>97.403939278771006</v>
      </c>
      <c r="J13">
        <v>100</v>
      </c>
    </row>
    <row r="14" spans="1:10" x14ac:dyDescent="0.25">
      <c r="A14">
        <v>2006</v>
      </c>
      <c r="B14">
        <v>101.99482999999999</v>
      </c>
      <c r="C14">
        <v>99.40137</v>
      </c>
      <c r="D14">
        <v>104.60033</v>
      </c>
      <c r="F14">
        <f t="shared" si="1"/>
        <v>99.215650797680752</v>
      </c>
      <c r="G14">
        <f t="shared" si="2"/>
        <v>100.19145981379967</v>
      </c>
      <c r="H14">
        <f t="shared" si="3"/>
        <v>96.748484239989878</v>
      </c>
      <c r="J14">
        <v>100</v>
      </c>
    </row>
    <row r="15" spans="1:10" x14ac:dyDescent="0.25">
      <c r="A15">
        <v>2007</v>
      </c>
      <c r="B15">
        <v>102.62522</v>
      </c>
      <c r="C15">
        <v>98.286919999999995</v>
      </c>
      <c r="D15">
        <v>106.01709</v>
      </c>
      <c r="F15">
        <f t="shared" si="1"/>
        <v>99.828863782165854</v>
      </c>
      <c r="G15">
        <f t="shared" si="2"/>
        <v>99.068151630124831</v>
      </c>
      <c r="H15">
        <f t="shared" si="3"/>
        <v>98.058894852765647</v>
      </c>
      <c r="J15">
        <v>100</v>
      </c>
    </row>
    <row r="16" spans="1:10" x14ac:dyDescent="0.25">
      <c r="A16">
        <v>2008</v>
      </c>
      <c r="B16">
        <v>103.70183</v>
      </c>
      <c r="C16">
        <v>98.911079999999998</v>
      </c>
      <c r="D16">
        <v>110.7598</v>
      </c>
      <c r="F16">
        <f t="shared" si="1"/>
        <v>100.87613805876686</v>
      </c>
      <c r="G16">
        <f t="shared" si="2"/>
        <v>99.697272753479382</v>
      </c>
      <c r="H16">
        <f t="shared" si="3"/>
        <v>102.44559232962678</v>
      </c>
      <c r="J16">
        <v>100</v>
      </c>
    </row>
    <row r="17" spans="1:10" x14ac:dyDescent="0.25">
      <c r="A17">
        <v>2009</v>
      </c>
      <c r="B17">
        <v>104.8036</v>
      </c>
      <c r="C17">
        <v>104.03918</v>
      </c>
      <c r="D17">
        <v>117.71145</v>
      </c>
      <c r="F17">
        <f t="shared" si="1"/>
        <v>101.94788676974918</v>
      </c>
      <c r="G17">
        <f t="shared" si="2"/>
        <v>104.86613335440617</v>
      </c>
      <c r="H17">
        <f t="shared" si="3"/>
        <v>108.87541526103557</v>
      </c>
      <c r="J17">
        <v>100</v>
      </c>
    </row>
    <row r="18" spans="1:10" x14ac:dyDescent="0.25">
      <c r="A18">
        <v>2010</v>
      </c>
      <c r="B18">
        <v>102.80115000000001</v>
      </c>
      <c r="C18">
        <v>99.211420000000004</v>
      </c>
      <c r="D18">
        <v>108.11573</v>
      </c>
      <c r="F18">
        <f t="shared" ref="F18:F33" si="4">100*(B18/$B$18)</f>
        <v>100</v>
      </c>
      <c r="G18">
        <f t="shared" ref="G18:G33" si="5">100*(C18/$C$18)</f>
        <v>100</v>
      </c>
      <c r="H18">
        <f t="shared" ref="H18:H33" si="6">100*(D18/$D$18)</f>
        <v>100</v>
      </c>
      <c r="J18">
        <v>100</v>
      </c>
    </row>
    <row r="19" spans="1:10" x14ac:dyDescent="0.25">
      <c r="A19">
        <v>2011</v>
      </c>
      <c r="B19">
        <v>102.80844999999999</v>
      </c>
      <c r="C19">
        <v>98.353629999999995</v>
      </c>
      <c r="D19">
        <v>107.20917</v>
      </c>
      <c r="F19">
        <f t="shared" si="4"/>
        <v>100.00710108787692</v>
      </c>
      <c r="G19">
        <f t="shared" si="5"/>
        <v>99.135391873233942</v>
      </c>
      <c r="H19">
        <f t="shared" si="6"/>
        <v>99.161491116972527</v>
      </c>
      <c r="J19">
        <v>100</v>
      </c>
    </row>
    <row r="20" spans="1:10" x14ac:dyDescent="0.25">
      <c r="A20">
        <v>2012</v>
      </c>
      <c r="B20">
        <v>100.83292</v>
      </c>
      <c r="C20">
        <v>97.327830000000006</v>
      </c>
      <c r="D20">
        <v>102.41016999999999</v>
      </c>
      <c r="F20">
        <f t="shared" si="4"/>
        <v>98.085400795613666</v>
      </c>
      <c r="G20">
        <f t="shared" si="5"/>
        <v>98.101438322322167</v>
      </c>
      <c r="H20">
        <f t="shared" si="6"/>
        <v>94.722729060794393</v>
      </c>
      <c r="J20">
        <v>100</v>
      </c>
    </row>
    <row r="21" spans="1:10" x14ac:dyDescent="0.25">
      <c r="A21">
        <v>2013</v>
      </c>
      <c r="B21">
        <v>104.00176</v>
      </c>
      <c r="C21">
        <v>101.51751</v>
      </c>
      <c r="D21">
        <v>108.44725</v>
      </c>
      <c r="F21">
        <f t="shared" si="4"/>
        <v>101.16789549533249</v>
      </c>
      <c r="G21">
        <f t="shared" si="5"/>
        <v>102.32441991053045</v>
      </c>
      <c r="H21">
        <f t="shared" si="6"/>
        <v>100.30663438150951</v>
      </c>
      <c r="J21">
        <v>100</v>
      </c>
    </row>
    <row r="22" spans="1:10" x14ac:dyDescent="0.25">
      <c r="A22">
        <v>2014</v>
      </c>
      <c r="B22">
        <v>104.52410999999999</v>
      </c>
      <c r="C22">
        <v>103.03354</v>
      </c>
      <c r="D22">
        <v>109.00706</v>
      </c>
      <c r="F22">
        <f t="shared" si="4"/>
        <v>101.67601237923893</v>
      </c>
      <c r="G22">
        <f t="shared" si="5"/>
        <v>103.85250004485371</v>
      </c>
      <c r="H22">
        <f t="shared" si="6"/>
        <v>100.82442212617903</v>
      </c>
      <c r="J22">
        <v>100</v>
      </c>
    </row>
    <row r="23" spans="1:10" x14ac:dyDescent="0.25">
      <c r="A23">
        <v>2015</v>
      </c>
      <c r="B23">
        <v>100</v>
      </c>
      <c r="C23">
        <v>100</v>
      </c>
      <c r="D23">
        <v>100</v>
      </c>
      <c r="F23">
        <f t="shared" si="4"/>
        <v>97.275176396372984</v>
      </c>
      <c r="G23">
        <f t="shared" si="5"/>
        <v>100.79484801245661</v>
      </c>
      <c r="H23">
        <f t="shared" si="6"/>
        <v>92.493478978498317</v>
      </c>
      <c r="J23">
        <v>100</v>
      </c>
    </row>
    <row r="24" spans="1:10" x14ac:dyDescent="0.25">
      <c r="A24">
        <v>2016</v>
      </c>
      <c r="B24">
        <v>100.47551</v>
      </c>
      <c r="C24">
        <v>100.98309</v>
      </c>
      <c r="D24">
        <v>101.05835</v>
      </c>
      <c r="F24">
        <f t="shared" si="4"/>
        <v>97.73772958765538</v>
      </c>
      <c r="G24">
        <f t="shared" si="5"/>
        <v>101.78575208378228</v>
      </c>
      <c r="H24">
        <f t="shared" si="6"/>
        <v>93.472383713267263</v>
      </c>
      <c r="J24">
        <v>100</v>
      </c>
    </row>
    <row r="25" spans="1:10" x14ac:dyDescent="0.25">
      <c r="A25">
        <v>2017</v>
      </c>
      <c r="B25">
        <v>101.88352</v>
      </c>
      <c r="C25">
        <v>102.66981</v>
      </c>
      <c r="D25">
        <v>103.38536000000001</v>
      </c>
      <c r="F25">
        <f t="shared" si="4"/>
        <v>99.107373798833962</v>
      </c>
      <c r="G25">
        <f t="shared" si="5"/>
        <v>103.485878944178</v>
      </c>
      <c r="H25">
        <f t="shared" si="6"/>
        <v>95.624716218444817</v>
      </c>
      <c r="J25">
        <v>100</v>
      </c>
    </row>
    <row r="26" spans="1:10" x14ac:dyDescent="0.25">
      <c r="A26">
        <v>2018</v>
      </c>
      <c r="B26">
        <v>102.29058999999999</v>
      </c>
      <c r="C26">
        <v>106.07940000000001</v>
      </c>
      <c r="D26">
        <v>107.42019999999999</v>
      </c>
      <c r="F26">
        <f t="shared" si="4"/>
        <v>99.503351859390662</v>
      </c>
      <c r="G26">
        <f t="shared" si="5"/>
        <v>106.92257000252592</v>
      </c>
      <c r="H26">
        <f t="shared" si="6"/>
        <v>99.356680105660843</v>
      </c>
      <c r="J26">
        <v>100</v>
      </c>
    </row>
    <row r="27" spans="1:10" x14ac:dyDescent="0.25">
      <c r="A27">
        <v>2019</v>
      </c>
      <c r="B27">
        <v>97.422749999999994</v>
      </c>
      <c r="C27">
        <v>105.652</v>
      </c>
      <c r="D27">
        <v>104.58682</v>
      </c>
      <c r="F27">
        <f t="shared" si="4"/>
        <v>94.768151912697462</v>
      </c>
      <c r="G27">
        <f t="shared" si="5"/>
        <v>106.49177282212068</v>
      </c>
      <c r="H27">
        <f t="shared" si="6"/>
        <v>96.735988370979868</v>
      </c>
      <c r="J27">
        <v>100</v>
      </c>
    </row>
    <row r="28" spans="1:10" x14ac:dyDescent="0.25">
      <c r="A28">
        <v>2020</v>
      </c>
      <c r="B28">
        <v>98.226920000000007</v>
      </c>
      <c r="C28">
        <v>106.33553999999999</v>
      </c>
      <c r="D28">
        <v>107.24625</v>
      </c>
      <c r="F28">
        <f t="shared" si="4"/>
        <v>95.550409698724195</v>
      </c>
      <c r="G28">
        <f t="shared" si="5"/>
        <v>107.18074592622501</v>
      </c>
      <c r="H28">
        <f t="shared" si="6"/>
        <v>99.195787698977753</v>
      </c>
      <c r="J28">
        <v>100</v>
      </c>
    </row>
    <row r="29" spans="1:10" x14ac:dyDescent="0.25">
      <c r="A29">
        <v>2021</v>
      </c>
      <c r="B29">
        <v>99.212689999999995</v>
      </c>
      <c r="C29">
        <v>105.77105</v>
      </c>
      <c r="D29">
        <v>106.56903</v>
      </c>
      <c r="F29">
        <f t="shared" si="4"/>
        <v>96.509319205086697</v>
      </c>
      <c r="G29">
        <f t="shared" si="5"/>
        <v>106.61176908867951</v>
      </c>
      <c r="H29">
        <f t="shared" si="6"/>
        <v>98.569403360639569</v>
      </c>
      <c r="J29">
        <v>100</v>
      </c>
    </row>
    <row r="30" spans="1:10" x14ac:dyDescent="0.25">
      <c r="A30">
        <v>2022</v>
      </c>
      <c r="B30">
        <v>98.160409999999999</v>
      </c>
      <c r="C30">
        <v>103.33056000000001</v>
      </c>
      <c r="D30">
        <v>101.50626</v>
      </c>
      <c r="F30">
        <f t="shared" si="4"/>
        <v>95.485711978902955</v>
      </c>
      <c r="G30">
        <f t="shared" si="5"/>
        <v>104.15188090242032</v>
      </c>
      <c r="H30">
        <f t="shared" si="6"/>
        <v>93.886671254959836</v>
      </c>
      <c r="J30">
        <v>100</v>
      </c>
    </row>
    <row r="31" spans="1:10" x14ac:dyDescent="0.25">
      <c r="A31">
        <v>2023</v>
      </c>
      <c r="B31">
        <v>96.470399999999998</v>
      </c>
      <c r="C31">
        <v>105.69844000000001</v>
      </c>
      <c r="D31">
        <v>103.33024</v>
      </c>
      <c r="F31">
        <f t="shared" si="4"/>
        <v>93.841751770286606</v>
      </c>
      <c r="G31">
        <f t="shared" si="5"/>
        <v>106.53858194953767</v>
      </c>
      <c r="H31">
        <f t="shared" si="6"/>
        <v>95.573733812831861</v>
      </c>
      <c r="J31">
        <v>100</v>
      </c>
    </row>
    <row r="32" spans="1:10" x14ac:dyDescent="0.25">
      <c r="A32">
        <v>2024</v>
      </c>
      <c r="B32">
        <v>94.109179999999995</v>
      </c>
      <c r="C32">
        <v>106.3507</v>
      </c>
      <c r="D32">
        <v>102.10630999999999</v>
      </c>
      <c r="F32">
        <f t="shared" si="4"/>
        <v>91.544870850180175</v>
      </c>
      <c r="G32">
        <f t="shared" si="5"/>
        <v>107.1960264251837</v>
      </c>
      <c r="H32">
        <f t="shared" si="6"/>
        <v>94.441678375570319</v>
      </c>
      <c r="J32">
        <v>100</v>
      </c>
    </row>
    <row r="33" spans="1:10" x14ac:dyDescent="0.25">
      <c r="A33">
        <v>2025</v>
      </c>
      <c r="B33">
        <v>93.657589999999999</v>
      </c>
      <c r="C33">
        <v>109.27316999999999</v>
      </c>
      <c r="D33">
        <v>104.4119</v>
      </c>
      <c r="F33">
        <f t="shared" si="4"/>
        <v>91.105585881091784</v>
      </c>
      <c r="G33">
        <f t="shared" si="5"/>
        <v>110.14172561989335</v>
      </c>
      <c r="H33">
        <f t="shared" si="6"/>
        <v>96.574198777550691</v>
      </c>
      <c r="J33">
        <v>100</v>
      </c>
    </row>
  </sheetData>
  <pageMargins left="0.7" right="0.7" top="0.75" bottom="0.75" header="0.3" footer="0.3"/>
  <pageSetup paperSize="9" orientation="portrait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9" tint="0.59999389629810485"/>
  </sheetPr>
  <dimension ref="B2:U10"/>
  <sheetViews>
    <sheetView tabSelected="1" workbookViewId="0">
      <selection activeCell="T20" sqref="T20"/>
    </sheetView>
  </sheetViews>
  <sheetFormatPr baseColWidth="10" defaultColWidth="10.28515625" defaultRowHeight="15" x14ac:dyDescent="0.25"/>
  <sheetData>
    <row r="2" spans="2:21" x14ac:dyDescent="0.25">
      <c r="L2" t="s">
        <v>12</v>
      </c>
      <c r="P2" t="s">
        <v>52</v>
      </c>
      <c r="T2" t="s">
        <v>17</v>
      </c>
    </row>
    <row r="3" spans="2:21" x14ac:dyDescent="0.25">
      <c r="C3" t="s">
        <v>12</v>
      </c>
      <c r="D3" t="s">
        <v>52</v>
      </c>
      <c r="E3" t="s">
        <v>17</v>
      </c>
      <c r="G3">
        <v>2025</v>
      </c>
      <c r="H3" t="s">
        <v>53</v>
      </c>
      <c r="I3" t="s">
        <v>54</v>
      </c>
      <c r="L3" t="s">
        <v>53</v>
      </c>
      <c r="M3" t="s">
        <v>54</v>
      </c>
      <c r="P3" t="s">
        <v>53</v>
      </c>
      <c r="Q3" t="s">
        <v>54</v>
      </c>
      <c r="T3" t="s">
        <v>53</v>
      </c>
      <c r="U3" t="s">
        <v>54</v>
      </c>
    </row>
    <row r="4" spans="2:21" x14ac:dyDescent="0.25">
      <c r="B4">
        <v>2019</v>
      </c>
      <c r="C4">
        <v>14.72</v>
      </c>
      <c r="D4">
        <v>19.13</v>
      </c>
      <c r="E4">
        <v>24.52</v>
      </c>
      <c r="G4" t="s">
        <v>12</v>
      </c>
      <c r="H4">
        <v>21.01</v>
      </c>
      <c r="I4">
        <v>37.43</v>
      </c>
      <c r="K4">
        <v>2019</v>
      </c>
      <c r="L4">
        <v>4.6900000000000004</v>
      </c>
      <c r="M4">
        <v>18.02</v>
      </c>
      <c r="O4">
        <v>2019</v>
      </c>
      <c r="P4">
        <v>8.57</v>
      </c>
      <c r="Q4">
        <v>23.27</v>
      </c>
      <c r="S4">
        <v>2019</v>
      </c>
      <c r="T4">
        <v>10.38</v>
      </c>
      <c r="U4">
        <v>27.18</v>
      </c>
    </row>
    <row r="5" spans="2:21" x14ac:dyDescent="0.25">
      <c r="B5">
        <v>2020</v>
      </c>
      <c r="C5">
        <v>14</v>
      </c>
      <c r="D5">
        <v>23.48</v>
      </c>
      <c r="E5">
        <v>22.1</v>
      </c>
      <c r="G5" t="s">
        <v>52</v>
      </c>
      <c r="H5">
        <v>28.36</v>
      </c>
      <c r="I5">
        <v>51.32</v>
      </c>
      <c r="K5">
        <v>2020</v>
      </c>
      <c r="L5">
        <v>6.65</v>
      </c>
      <c r="M5">
        <v>16.54</v>
      </c>
      <c r="O5">
        <v>2020</v>
      </c>
      <c r="P5">
        <v>8.9600000000000009</v>
      </c>
      <c r="Q5">
        <v>29.19</v>
      </c>
      <c r="S5">
        <v>2020</v>
      </c>
      <c r="T5">
        <v>10.74</v>
      </c>
      <c r="U5">
        <v>24.08</v>
      </c>
    </row>
    <row r="6" spans="2:21" x14ac:dyDescent="0.25">
      <c r="B6">
        <v>2021</v>
      </c>
      <c r="C6">
        <v>14.95</v>
      </c>
      <c r="D6">
        <v>21.15</v>
      </c>
      <c r="E6">
        <v>24.9</v>
      </c>
      <c r="G6" t="s">
        <v>17</v>
      </c>
      <c r="H6">
        <v>25.02</v>
      </c>
      <c r="I6">
        <v>46.34</v>
      </c>
      <c r="K6">
        <v>2021</v>
      </c>
      <c r="L6">
        <v>7.11</v>
      </c>
      <c r="M6">
        <v>17.739999999999998</v>
      </c>
      <c r="O6">
        <v>2021</v>
      </c>
      <c r="P6">
        <v>8.99</v>
      </c>
      <c r="Q6">
        <v>26.02</v>
      </c>
      <c r="S6">
        <v>2021</v>
      </c>
      <c r="T6">
        <v>12.94</v>
      </c>
      <c r="U6">
        <v>26.96</v>
      </c>
    </row>
    <row r="7" spans="2:21" x14ac:dyDescent="0.25">
      <c r="B7">
        <v>2022</v>
      </c>
      <c r="C7">
        <v>17.920000000000002</v>
      </c>
      <c r="D7">
        <v>29.25</v>
      </c>
      <c r="E7">
        <v>27.57</v>
      </c>
      <c r="K7">
        <v>2022</v>
      </c>
      <c r="L7">
        <v>11.18</v>
      </c>
      <c r="M7">
        <v>20.5</v>
      </c>
      <c r="O7">
        <v>2022</v>
      </c>
      <c r="P7">
        <v>15.32</v>
      </c>
      <c r="Q7">
        <v>34.71</v>
      </c>
      <c r="S7">
        <v>2022</v>
      </c>
      <c r="T7">
        <v>10.92</v>
      </c>
      <c r="U7">
        <v>30.47</v>
      </c>
    </row>
    <row r="8" spans="2:21" x14ac:dyDescent="0.25">
      <c r="B8">
        <v>2023</v>
      </c>
      <c r="C8">
        <v>17.420000000000002</v>
      </c>
      <c r="D8">
        <v>29.6</v>
      </c>
      <c r="E8">
        <v>30.23</v>
      </c>
      <c r="K8">
        <v>2023</v>
      </c>
      <c r="L8">
        <v>8.27</v>
      </c>
      <c r="M8">
        <v>19.32</v>
      </c>
      <c r="O8">
        <v>2023</v>
      </c>
      <c r="P8">
        <v>18.579999999999998</v>
      </c>
      <c r="Q8">
        <v>32.799999999999997</v>
      </c>
      <c r="S8">
        <v>2023</v>
      </c>
      <c r="T8">
        <v>10.66</v>
      </c>
      <c r="U8">
        <v>37.97</v>
      </c>
    </row>
    <row r="9" spans="2:21" x14ac:dyDescent="0.25">
      <c r="B9">
        <v>2024</v>
      </c>
      <c r="C9">
        <v>27.98</v>
      </c>
      <c r="D9">
        <v>35.229999999999997</v>
      </c>
      <c r="E9">
        <v>34.26</v>
      </c>
      <c r="K9">
        <v>2024</v>
      </c>
      <c r="L9">
        <v>13.35</v>
      </c>
      <c r="M9">
        <v>31.12</v>
      </c>
      <c r="O9">
        <v>2024</v>
      </c>
      <c r="P9">
        <v>21.2</v>
      </c>
      <c r="Q9">
        <v>39.4</v>
      </c>
      <c r="S9">
        <v>2024</v>
      </c>
      <c r="T9">
        <v>14.5</v>
      </c>
      <c r="U9">
        <v>42.64</v>
      </c>
    </row>
    <row r="10" spans="2:21" x14ac:dyDescent="0.25">
      <c r="B10">
        <v>2025</v>
      </c>
      <c r="C10">
        <v>34.58</v>
      </c>
      <c r="D10">
        <v>45.8</v>
      </c>
      <c r="E10">
        <v>40.15</v>
      </c>
      <c r="K10">
        <v>2025</v>
      </c>
      <c r="L10">
        <v>21.01</v>
      </c>
      <c r="M10">
        <v>37.43</v>
      </c>
      <c r="O10">
        <v>2025</v>
      </c>
      <c r="P10">
        <v>28.36</v>
      </c>
      <c r="Q10">
        <v>51.32</v>
      </c>
      <c r="S10">
        <v>2025</v>
      </c>
      <c r="T10">
        <v>25.02</v>
      </c>
      <c r="U10">
        <v>46.34</v>
      </c>
    </row>
  </sheetData>
  <pageMargins left="0.7" right="0.7" top="0.75" bottom="0.75" header="0.3" footer="0.3"/>
  <pageSetup paperSize="9" orientation="portrait"/>
  <headerFooter>
    <oddHeader>&amp;C&amp;"Aptos"&amp;10&amp;K808080 Corporate Use&amp;1#_x000D_</oddHead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32"/>
  <sheetViews>
    <sheetView topLeftCell="A4" workbookViewId="0">
      <selection activeCell="B41" sqref="B41"/>
    </sheetView>
  </sheetViews>
  <sheetFormatPr baseColWidth="10" defaultRowHeight="15" x14ac:dyDescent="0.25"/>
  <cols>
    <col min="1" max="1" width="26.85546875" customWidth="1"/>
    <col min="9" max="9" width="20.140625" customWidth="1"/>
    <col min="11" max="11" width="18.42578125" customWidth="1"/>
  </cols>
  <sheetData>
    <row r="1" spans="1:20" x14ac:dyDescent="0.25">
      <c r="A1" t="s">
        <v>11</v>
      </c>
      <c r="B1" t="s">
        <v>12</v>
      </c>
      <c r="C1" t="s">
        <v>13</v>
      </c>
      <c r="D1" t="s">
        <v>14</v>
      </c>
      <c r="E1" t="s">
        <v>15</v>
      </c>
      <c r="F1" t="s">
        <v>16</v>
      </c>
      <c r="G1" t="s">
        <v>17</v>
      </c>
      <c r="H1" t="s">
        <v>18</v>
      </c>
      <c r="I1" t="s">
        <v>19</v>
      </c>
      <c r="K1" t="s">
        <v>20</v>
      </c>
      <c r="L1" t="s">
        <v>12</v>
      </c>
      <c r="M1" t="s">
        <v>13</v>
      </c>
      <c r="N1" t="s">
        <v>14</v>
      </c>
      <c r="O1" t="s">
        <v>15</v>
      </c>
      <c r="P1" t="s">
        <v>16</v>
      </c>
      <c r="Q1" t="s">
        <v>17</v>
      </c>
      <c r="R1" t="s">
        <v>18</v>
      </c>
      <c r="T1" t="s">
        <v>19</v>
      </c>
    </row>
    <row r="2" spans="1:20" x14ac:dyDescent="0.25">
      <c r="A2">
        <v>2000</v>
      </c>
      <c r="B2" s="4">
        <v>109272.42101985207</v>
      </c>
      <c r="C2" s="4">
        <v>100017.41089653793</v>
      </c>
      <c r="D2" s="4">
        <v>122757.74564953372</v>
      </c>
      <c r="E2" s="4">
        <v>91684.486588595377</v>
      </c>
      <c r="F2" s="4">
        <v>95442.326034220125</v>
      </c>
      <c r="G2" s="4">
        <v>106729.18753368063</v>
      </c>
      <c r="H2" s="4">
        <v>95448.076508672995</v>
      </c>
      <c r="I2" s="4">
        <v>86442.064916234041</v>
      </c>
      <c r="K2" s="5">
        <v>2000</v>
      </c>
      <c r="L2">
        <f t="shared" ref="L2:L27" si="0">(B2/$B$21)*100</f>
        <v>86.66381477477826</v>
      </c>
      <c r="M2">
        <f t="shared" ref="M2:M27" si="1">(C2/$C$21)*100</f>
        <v>88.955033988921826</v>
      </c>
      <c r="N2">
        <f t="shared" ref="N2:N27" si="2">(D2/$D$21)*100</f>
        <v>107.36870400505023</v>
      </c>
      <c r="O2">
        <f t="shared" ref="O2:O27" si="3">(E2/$E$21)*100</f>
        <v>89.727939432837587</v>
      </c>
      <c r="P2">
        <f t="shared" ref="P2:P27" si="4">(F2/$F$21)*100</f>
        <v>86.916671153812942</v>
      </c>
      <c r="Q2">
        <f t="shared" ref="Q2:Q27" si="5">(G2/$G$21)*100</f>
        <v>78.090099155036057</v>
      </c>
      <c r="R2">
        <f t="shared" ref="R2:R27" si="6">(H2/$H$21)*100</f>
        <v>89.86489358630584</v>
      </c>
      <c r="S2">
        <v>100</v>
      </c>
      <c r="T2">
        <f t="shared" ref="T2:T27" si="7">(I2/$I$21)*100</f>
        <v>85.569310356981276</v>
      </c>
    </row>
    <row r="3" spans="1:20" x14ac:dyDescent="0.25">
      <c r="A3">
        <v>2001</v>
      </c>
      <c r="B3" s="4">
        <v>109771.30726428489</v>
      </c>
      <c r="C3" s="4">
        <v>101936.88215226389</v>
      </c>
      <c r="D3" s="4">
        <v>122877.24156624173</v>
      </c>
      <c r="E3" s="4">
        <v>92203.729318523663</v>
      </c>
      <c r="F3" s="4">
        <v>96919.977498063701</v>
      </c>
      <c r="G3" s="4">
        <v>107712.6508094985</v>
      </c>
      <c r="H3" s="4">
        <v>96377.405533069337</v>
      </c>
      <c r="I3" s="4">
        <v>87651.334463639505</v>
      </c>
      <c r="K3" s="5">
        <v>2001</v>
      </c>
      <c r="L3">
        <f t="shared" si="0"/>
        <v>87.059480805398692</v>
      </c>
      <c r="M3">
        <f t="shared" si="1"/>
        <v>90.662203063419156</v>
      </c>
      <c r="N3">
        <f t="shared" si="2"/>
        <v>107.47321978646139</v>
      </c>
      <c r="O3">
        <f t="shared" si="3"/>
        <v>90.236101521708818</v>
      </c>
      <c r="P3">
        <f t="shared" si="4"/>
        <v>88.262327234290211</v>
      </c>
      <c r="Q3">
        <f t="shared" si="5"/>
        <v>78.809665625077059</v>
      </c>
      <c r="R3">
        <f t="shared" si="6"/>
        <v>90.739862018765066</v>
      </c>
      <c r="S3">
        <v>100</v>
      </c>
      <c r="T3">
        <f t="shared" si="7"/>
        <v>86.766370622807386</v>
      </c>
    </row>
    <row r="4" spans="1:20" x14ac:dyDescent="0.25">
      <c r="A4">
        <v>2002</v>
      </c>
      <c r="B4" s="4">
        <v>110396.89239346265</v>
      </c>
      <c r="C4" s="4">
        <v>102193.83341735142</v>
      </c>
      <c r="D4" s="4">
        <v>121018.47106949068</v>
      </c>
      <c r="E4" s="4">
        <v>92359.764497555298</v>
      </c>
      <c r="F4" s="4">
        <v>97756.152066516981</v>
      </c>
      <c r="G4" s="4">
        <v>109871.75901791698</v>
      </c>
      <c r="H4" s="4">
        <v>96484.582342241498</v>
      </c>
      <c r="I4" s="4">
        <v>88712.663958852427</v>
      </c>
      <c r="K4" s="5">
        <v>2002</v>
      </c>
      <c r="L4">
        <f t="shared" si="0"/>
        <v>87.555631556474921</v>
      </c>
      <c r="M4">
        <f t="shared" si="1"/>
        <v>90.890734359265252</v>
      </c>
      <c r="N4">
        <f t="shared" si="2"/>
        <v>105.84746673745416</v>
      </c>
      <c r="O4">
        <f t="shared" si="3"/>
        <v>90.388806909659195</v>
      </c>
      <c r="P4">
        <f t="shared" si="4"/>
        <v>89.023808151754196</v>
      </c>
      <c r="Q4">
        <f t="shared" si="5"/>
        <v>80.389411315810861</v>
      </c>
      <c r="R4">
        <f t="shared" si="6"/>
        <v>90.840769579225977</v>
      </c>
      <c r="S4">
        <v>100</v>
      </c>
      <c r="T4">
        <f t="shared" si="7"/>
        <v>87.816984499915691</v>
      </c>
    </row>
    <row r="5" spans="1:20" x14ac:dyDescent="0.25">
      <c r="A5">
        <v>2003</v>
      </c>
      <c r="B5" s="4">
        <v>111427.04950948582</v>
      </c>
      <c r="C5" s="4">
        <v>102760.98654639964</v>
      </c>
      <c r="D5" s="4">
        <v>119158.82285676268</v>
      </c>
      <c r="E5" s="4">
        <v>92054.673910669429</v>
      </c>
      <c r="F5" s="4">
        <v>99904.367678175942</v>
      </c>
      <c r="G5" s="4">
        <v>111913.75360497988</v>
      </c>
      <c r="H5" s="4">
        <v>96722.136540621374</v>
      </c>
      <c r="I5" s="4">
        <v>89214.735928531314</v>
      </c>
      <c r="K5" s="5">
        <v>2003</v>
      </c>
      <c r="L5">
        <f t="shared" si="0"/>
        <v>88.37264782333088</v>
      </c>
      <c r="M5">
        <f t="shared" si="1"/>
        <v>91.39515779333712</v>
      </c>
      <c r="N5">
        <f t="shared" si="2"/>
        <v>104.22094600387899</v>
      </c>
      <c r="O5">
        <f t="shared" si="3"/>
        <v>90.090226956602777</v>
      </c>
      <c r="P5">
        <f t="shared" si="4"/>
        <v>90.980128346833084</v>
      </c>
      <c r="Q5">
        <f t="shared" si="5"/>
        <v>81.883468972039779</v>
      </c>
      <c r="R5">
        <f t="shared" si="6"/>
        <v>91.064428174969891</v>
      </c>
      <c r="S5">
        <v>100</v>
      </c>
      <c r="T5">
        <f t="shared" si="7"/>
        <v>88.313987344961404</v>
      </c>
    </row>
    <row r="6" spans="1:20" x14ac:dyDescent="0.25">
      <c r="A6">
        <v>2004</v>
      </c>
      <c r="B6" s="4">
        <v>114470.12084476976</v>
      </c>
      <c r="C6" s="4">
        <v>103627.74061468123</v>
      </c>
      <c r="D6" s="4">
        <v>120244.2511919481</v>
      </c>
      <c r="E6" s="4">
        <v>91496.978920497902</v>
      </c>
      <c r="F6" s="4">
        <v>101116.14506957341</v>
      </c>
      <c r="G6" s="4">
        <v>115000.84045235893</v>
      </c>
      <c r="H6" s="4">
        <v>98193.416496633596</v>
      </c>
      <c r="I6" s="4">
        <v>91046.058859071505</v>
      </c>
      <c r="K6" s="5">
        <v>2004</v>
      </c>
      <c r="L6">
        <f t="shared" si="0"/>
        <v>90.786103735500816</v>
      </c>
      <c r="M6">
        <f t="shared" si="1"/>
        <v>92.166044951011912</v>
      </c>
      <c r="N6">
        <f t="shared" si="2"/>
        <v>105.1703038877549</v>
      </c>
      <c r="O6">
        <f t="shared" si="3"/>
        <v>89.544433178810792</v>
      </c>
      <c r="P6">
        <f t="shared" si="4"/>
        <v>92.083660306039079</v>
      </c>
      <c r="Q6">
        <f t="shared" si="5"/>
        <v>84.14218492015813</v>
      </c>
      <c r="R6">
        <f t="shared" si="6"/>
        <v>92.449646416331618</v>
      </c>
      <c r="S6">
        <v>100</v>
      </c>
      <c r="T6">
        <f t="shared" si="7"/>
        <v>90.126820487703924</v>
      </c>
    </row>
    <row r="7" spans="1:20" x14ac:dyDescent="0.25">
      <c r="A7">
        <v>2005</v>
      </c>
      <c r="B7" s="4">
        <v>115832.72218225873</v>
      </c>
      <c r="C7" s="4">
        <v>104672.96655816083</v>
      </c>
      <c r="D7" s="4">
        <v>120545.89220990268</v>
      </c>
      <c r="E7" s="4">
        <v>90877.624278711446</v>
      </c>
      <c r="F7" s="4">
        <v>102786.30392175551</v>
      </c>
      <c r="G7" s="4">
        <v>117014.13536602307</v>
      </c>
      <c r="H7" s="4">
        <v>98925.92039052592</v>
      </c>
      <c r="I7" s="4">
        <v>91874.580412606432</v>
      </c>
      <c r="K7" s="5">
        <v>2005</v>
      </c>
      <c r="L7">
        <f t="shared" si="0"/>
        <v>91.866781081366113</v>
      </c>
      <c r="M7">
        <f t="shared" si="1"/>
        <v>93.095664189251465</v>
      </c>
      <c r="N7">
        <f t="shared" si="2"/>
        <v>105.43413086666513</v>
      </c>
      <c r="O7">
        <f t="shared" si="3"/>
        <v>88.938295566511897</v>
      </c>
      <c r="P7">
        <f t="shared" si="4"/>
        <v>93.604627509601286</v>
      </c>
      <c r="Q7">
        <f t="shared" si="5"/>
        <v>85.61524400614384</v>
      </c>
      <c r="R7">
        <f t="shared" si="6"/>
        <v>93.139302896420105</v>
      </c>
      <c r="S7">
        <v>100</v>
      </c>
      <c r="T7">
        <f t="shared" si="7"/>
        <v>90.946976947647116</v>
      </c>
    </row>
    <row r="8" spans="1:20" x14ac:dyDescent="0.25">
      <c r="A8">
        <v>2006</v>
      </c>
      <c r="B8" s="4">
        <v>117688.79537113325</v>
      </c>
      <c r="C8" s="4">
        <v>107935.29390527167</v>
      </c>
      <c r="D8" s="4">
        <v>120327.98682464186</v>
      </c>
      <c r="E8" s="4">
        <v>90798.919140354206</v>
      </c>
      <c r="F8" s="4">
        <v>104001.56003076273</v>
      </c>
      <c r="G8" s="4">
        <v>118060.14508651603</v>
      </c>
      <c r="H8" s="4">
        <v>100430.7317677339</v>
      </c>
      <c r="I8" s="4">
        <v>93353.021472668363</v>
      </c>
      <c r="K8" s="5">
        <v>2006</v>
      </c>
      <c r="L8">
        <f t="shared" si="0"/>
        <v>93.338830309778743</v>
      </c>
      <c r="M8">
        <f t="shared" si="1"/>
        <v>95.997163412675974</v>
      </c>
      <c r="N8">
        <f t="shared" si="2"/>
        <v>105.24354233241515</v>
      </c>
      <c r="O8">
        <f t="shared" si="3"/>
        <v>88.861269995989147</v>
      </c>
      <c r="P8">
        <f t="shared" si="4"/>
        <v>94.711327440158016</v>
      </c>
      <c r="Q8">
        <f t="shared" si="5"/>
        <v>86.380573572291354</v>
      </c>
      <c r="R8">
        <f t="shared" si="6"/>
        <v>94.556091156872583</v>
      </c>
      <c r="S8">
        <v>100</v>
      </c>
      <c r="T8">
        <f t="shared" si="7"/>
        <v>92.410491060082265</v>
      </c>
    </row>
    <row r="9" spans="1:20" x14ac:dyDescent="0.25">
      <c r="A9">
        <v>2007</v>
      </c>
      <c r="B9" s="4">
        <v>118943.01269888147</v>
      </c>
      <c r="C9" s="4">
        <v>109198.22775005586</v>
      </c>
      <c r="D9" s="4">
        <v>120562.78891889955</v>
      </c>
      <c r="E9" s="4">
        <v>91051.56939807575</v>
      </c>
      <c r="F9" s="4">
        <v>106181.45484557256</v>
      </c>
      <c r="G9" s="4">
        <v>119112.78610876968</v>
      </c>
      <c r="H9" s="4">
        <v>101514.82747751653</v>
      </c>
      <c r="I9" s="4">
        <v>94321.71654759084</v>
      </c>
      <c r="K9" s="5">
        <v>2007</v>
      </c>
      <c r="L9">
        <f t="shared" si="0"/>
        <v>94.333548438697491</v>
      </c>
      <c r="M9">
        <f t="shared" si="1"/>
        <v>97.120411076072799</v>
      </c>
      <c r="N9">
        <f t="shared" si="2"/>
        <v>105.44890938623914</v>
      </c>
      <c r="O9">
        <f t="shared" si="3"/>
        <v>89.108528696626834</v>
      </c>
      <c r="P9">
        <f t="shared" si="4"/>
        <v>96.696497004244236</v>
      </c>
      <c r="Q9">
        <f t="shared" si="5"/>
        <v>87.150755035319023</v>
      </c>
      <c r="R9">
        <f t="shared" si="6"/>
        <v>95.576773282280683</v>
      </c>
      <c r="S9">
        <v>100</v>
      </c>
      <c r="T9">
        <f t="shared" si="7"/>
        <v>93.369405792020302</v>
      </c>
    </row>
    <row r="10" spans="1:20" x14ac:dyDescent="0.25">
      <c r="A10">
        <v>2008</v>
      </c>
      <c r="B10" s="4">
        <v>118785.68289995594</v>
      </c>
      <c r="C10" s="4">
        <v>108630.61386502167</v>
      </c>
      <c r="D10" s="4">
        <v>119063.17457856851</v>
      </c>
      <c r="E10" s="4">
        <v>91683.357607379803</v>
      </c>
      <c r="F10" s="4">
        <v>105237.70067630266</v>
      </c>
      <c r="G10" s="4">
        <v>119774.68945361447</v>
      </c>
      <c r="H10" s="4">
        <v>101063.94006190295</v>
      </c>
      <c r="I10" s="4">
        <v>93988.548481096543</v>
      </c>
      <c r="K10" s="5">
        <v>2008</v>
      </c>
      <c r="L10">
        <f t="shared" si="0"/>
        <v>94.208770380104298</v>
      </c>
      <c r="M10">
        <f t="shared" si="1"/>
        <v>96.615577847705879</v>
      </c>
      <c r="N10">
        <f t="shared" si="2"/>
        <v>104.13728829563675</v>
      </c>
      <c r="O10">
        <f t="shared" si="3"/>
        <v>89.726834544083772</v>
      </c>
      <c r="P10">
        <f t="shared" si="4"/>
        <v>95.837046337136002</v>
      </c>
      <c r="Q10">
        <f t="shared" si="5"/>
        <v>87.635047092856411</v>
      </c>
      <c r="R10">
        <f t="shared" si="6"/>
        <v>95.152260278921858</v>
      </c>
      <c r="S10">
        <v>100</v>
      </c>
      <c r="T10">
        <f t="shared" si="7"/>
        <v>93.039601527042223</v>
      </c>
    </row>
    <row r="11" spans="1:20" x14ac:dyDescent="0.25">
      <c r="A11">
        <v>2009</v>
      </c>
      <c r="B11" s="4">
        <v>116742.52288091523</v>
      </c>
      <c r="C11" s="4">
        <v>102477.08525047063</v>
      </c>
      <c r="D11" s="4">
        <v>114669.2153699998</v>
      </c>
      <c r="E11" s="4">
        <v>94168.897474934638</v>
      </c>
      <c r="F11" s="4">
        <v>102040.10734073068</v>
      </c>
      <c r="G11" s="4">
        <v>121169.68197323169</v>
      </c>
      <c r="H11" s="4">
        <v>98414.853097744461</v>
      </c>
      <c r="I11" s="4">
        <v>91635.272927819897</v>
      </c>
      <c r="K11" s="5">
        <v>2009</v>
      </c>
      <c r="L11">
        <f t="shared" si="0"/>
        <v>92.588342830382416</v>
      </c>
      <c r="M11">
        <f t="shared" si="1"/>
        <v>91.142657261654804</v>
      </c>
      <c r="N11">
        <f t="shared" si="2"/>
        <v>100.29416048990167</v>
      </c>
      <c r="O11">
        <f t="shared" si="3"/>
        <v>92.15933298511888</v>
      </c>
      <c r="P11">
        <f t="shared" si="4"/>
        <v>92.925087042138458</v>
      </c>
      <c r="Q11">
        <f t="shared" si="5"/>
        <v>88.65571544698463</v>
      </c>
      <c r="R11">
        <f t="shared" si="6"/>
        <v>92.658130204825071</v>
      </c>
      <c r="S11">
        <v>100</v>
      </c>
      <c r="T11">
        <f t="shared" si="7"/>
        <v>90.710085609427807</v>
      </c>
    </row>
    <row r="12" spans="1:20" x14ac:dyDescent="0.25">
      <c r="A12">
        <v>2010</v>
      </c>
      <c r="B12" s="4">
        <v>118962.86373756864</v>
      </c>
      <c r="C12" s="4">
        <v>106205.22472566244</v>
      </c>
      <c r="D12" s="4">
        <v>117095.7644657502</v>
      </c>
      <c r="E12" s="4">
        <v>95997.895316692011</v>
      </c>
      <c r="F12" s="4">
        <v>104087.55974425861</v>
      </c>
      <c r="G12" s="4">
        <v>125136.88708924505</v>
      </c>
      <c r="H12" s="4">
        <v>101024.74020182138</v>
      </c>
      <c r="I12" s="4">
        <v>94466.488041066637</v>
      </c>
      <c r="K12" s="5">
        <v>2010</v>
      </c>
      <c r="L12">
        <f t="shared" si="0"/>
        <v>94.349292271622716</v>
      </c>
      <c r="M12">
        <f t="shared" si="1"/>
        <v>94.458447690125183</v>
      </c>
      <c r="N12">
        <f t="shared" si="2"/>
        <v>102.41651480845653</v>
      </c>
      <c r="O12">
        <f t="shared" si="3"/>
        <v>93.949300008704853</v>
      </c>
      <c r="P12">
        <f t="shared" si="4"/>
        <v>94.789644986762696</v>
      </c>
      <c r="Q12">
        <f t="shared" si="5"/>
        <v>91.558383855100118</v>
      </c>
      <c r="R12">
        <f t="shared" si="6"/>
        <v>95.115353393171176</v>
      </c>
      <c r="S12">
        <v>100</v>
      </c>
      <c r="T12">
        <f t="shared" si="7"/>
        <v>93.512715613090378</v>
      </c>
    </row>
    <row r="13" spans="1:20" x14ac:dyDescent="0.25">
      <c r="A13">
        <v>2011</v>
      </c>
      <c r="B13" s="4">
        <v>120929.27364118426</v>
      </c>
      <c r="C13" s="4">
        <v>108947.8274236228</v>
      </c>
      <c r="D13" s="4">
        <v>117623.17011636915</v>
      </c>
      <c r="E13" s="4">
        <v>97754.936696950361</v>
      </c>
      <c r="F13" s="4">
        <v>104446.25286928396</v>
      </c>
      <c r="G13" s="4">
        <v>126382.11478165461</v>
      </c>
      <c r="H13" s="4">
        <v>102639.96566350969</v>
      </c>
      <c r="I13" s="4">
        <v>96243.35850699748</v>
      </c>
      <c r="K13" s="5">
        <v>2011</v>
      </c>
      <c r="L13">
        <f t="shared" si="0"/>
        <v>95.908849404774131</v>
      </c>
      <c r="M13">
        <f t="shared" si="1"/>
        <v>96.897706155509198</v>
      </c>
      <c r="N13">
        <f t="shared" si="2"/>
        <v>102.87780432540126</v>
      </c>
      <c r="O13">
        <f t="shared" si="3"/>
        <v>95.668846121846542</v>
      </c>
      <c r="P13">
        <f t="shared" si="4"/>
        <v>95.116296837030703</v>
      </c>
      <c r="Q13">
        <f t="shared" si="5"/>
        <v>92.469474403223842</v>
      </c>
      <c r="R13">
        <f t="shared" si="6"/>
        <v>96.636097126747856</v>
      </c>
      <c r="S13">
        <v>100</v>
      </c>
      <c r="T13">
        <f t="shared" si="7"/>
        <v>95.271646065651055</v>
      </c>
    </row>
    <row r="14" spans="1:20" x14ac:dyDescent="0.25">
      <c r="A14">
        <v>2012</v>
      </c>
      <c r="B14" s="4">
        <v>120720.37658239459</v>
      </c>
      <c r="C14" s="4">
        <v>108164.8274337335</v>
      </c>
      <c r="D14" s="4">
        <v>114233.04550962486</v>
      </c>
      <c r="E14" s="4">
        <v>99210.345230617982</v>
      </c>
      <c r="F14" s="4">
        <v>104900.28932802107</v>
      </c>
      <c r="G14" s="4">
        <v>126982.57615198617</v>
      </c>
      <c r="H14" s="4">
        <v>102089.99143918545</v>
      </c>
      <c r="I14" s="4">
        <v>95729.383231441549</v>
      </c>
      <c r="K14" s="5">
        <v>2012</v>
      </c>
      <c r="L14">
        <f t="shared" si="0"/>
        <v>95.743173419553159</v>
      </c>
      <c r="M14">
        <f t="shared" si="1"/>
        <v>96.201309497271581</v>
      </c>
      <c r="N14">
        <f t="shared" si="2"/>
        <v>99.912669347434615</v>
      </c>
      <c r="O14">
        <f t="shared" si="3"/>
        <v>97.093196234041073</v>
      </c>
      <c r="P14">
        <f t="shared" si="4"/>
        <v>95.5297752088984</v>
      </c>
      <c r="Q14">
        <f t="shared" si="5"/>
        <v>92.908811467727986</v>
      </c>
      <c r="R14">
        <f t="shared" si="6"/>
        <v>96.118293343246592</v>
      </c>
      <c r="S14">
        <v>100</v>
      </c>
      <c r="T14">
        <f t="shared" si="7"/>
        <v>94.762860095389016</v>
      </c>
    </row>
    <row r="15" spans="1:20" x14ac:dyDescent="0.25">
      <c r="A15">
        <v>2013</v>
      </c>
      <c r="B15" s="4">
        <v>121432.417139718</v>
      </c>
      <c r="C15" s="4">
        <v>107792.16999386475</v>
      </c>
      <c r="D15" s="4">
        <v>114240.14417660703</v>
      </c>
      <c r="E15" s="4">
        <v>99992.998453110253</v>
      </c>
      <c r="F15" s="4">
        <v>105468.90316382823</v>
      </c>
      <c r="G15" s="4">
        <v>128397.19321827522</v>
      </c>
      <c r="H15" s="4">
        <v>102410.62438966217</v>
      </c>
      <c r="I15" s="4">
        <v>96044.227778468339</v>
      </c>
      <c r="K15" s="5">
        <v>2013</v>
      </c>
      <c r="L15">
        <f t="shared" si="0"/>
        <v>96.307891858076601</v>
      </c>
      <c r="M15">
        <f t="shared" si="1"/>
        <v>95.869869651622693</v>
      </c>
      <c r="N15">
        <f t="shared" si="2"/>
        <v>99.918878117968873</v>
      </c>
      <c r="O15">
        <f t="shared" si="3"/>
        <v>97.859147634956017</v>
      </c>
      <c r="P15">
        <f t="shared" si="4"/>
        <v>96.047596010569137</v>
      </c>
      <c r="Q15">
        <f t="shared" si="5"/>
        <v>93.943838432006686</v>
      </c>
      <c r="R15">
        <f t="shared" si="6"/>
        <v>96.420171045017099</v>
      </c>
      <c r="S15">
        <v>100</v>
      </c>
      <c r="T15">
        <f t="shared" si="7"/>
        <v>95.074525842671264</v>
      </c>
    </row>
    <row r="16" spans="1:20" x14ac:dyDescent="0.25">
      <c r="A16">
        <v>2014</v>
      </c>
      <c r="B16" s="4">
        <v>121987.37501821361</v>
      </c>
      <c r="C16" s="4">
        <v>109168.48720647395</v>
      </c>
      <c r="D16" s="4">
        <v>114231.93519262467</v>
      </c>
      <c r="E16" s="4">
        <v>100471.45838630159</v>
      </c>
      <c r="F16" s="4">
        <v>106287.29564761464</v>
      </c>
      <c r="G16" s="4">
        <v>129581.24180678354</v>
      </c>
      <c r="H16" s="4">
        <v>103121.70981322438</v>
      </c>
      <c r="I16" s="4">
        <v>96729.60809244572</v>
      </c>
      <c r="K16" s="5">
        <v>2014</v>
      </c>
      <c r="L16">
        <f t="shared" si="0"/>
        <v>96.748028228634453</v>
      </c>
      <c r="M16">
        <f t="shared" si="1"/>
        <v>97.093959970795595</v>
      </c>
      <c r="N16">
        <f t="shared" si="2"/>
        <v>99.911698220955273</v>
      </c>
      <c r="O16">
        <f t="shared" si="3"/>
        <v>98.327397232066929</v>
      </c>
      <c r="P16">
        <f t="shared" si="4"/>
        <v>96.792883278217147</v>
      </c>
      <c r="Q16">
        <f t="shared" si="5"/>
        <v>94.810166320540617</v>
      </c>
      <c r="R16">
        <f t="shared" si="6"/>
        <v>97.089661916458439</v>
      </c>
      <c r="S16">
        <v>100</v>
      </c>
      <c r="T16">
        <f t="shared" si="7"/>
        <v>95.752986275750089</v>
      </c>
    </row>
    <row r="17" spans="1:20" x14ac:dyDescent="0.25">
      <c r="A17">
        <v>2015</v>
      </c>
      <c r="B17" s="4">
        <v>122979.57465208386</v>
      </c>
      <c r="C17" s="4">
        <v>110003.71928970491</v>
      </c>
      <c r="D17" s="4">
        <v>114495.37665821785</v>
      </c>
      <c r="E17" s="4">
        <v>101618.49351054001</v>
      </c>
      <c r="F17" s="4">
        <v>106714.37944691448</v>
      </c>
      <c r="G17" s="4">
        <v>131190.51562189581</v>
      </c>
      <c r="H17" s="4">
        <v>104320.8538303044</v>
      </c>
      <c r="I17" s="4">
        <v>98072.799397919618</v>
      </c>
      <c r="K17" s="5">
        <v>2015</v>
      </c>
      <c r="L17">
        <f t="shared" si="0"/>
        <v>97.534940465837565</v>
      </c>
      <c r="M17">
        <f t="shared" si="1"/>
        <v>97.836811617188488</v>
      </c>
      <c r="N17">
        <f t="shared" si="2"/>
        <v>100.14211438404352</v>
      </c>
      <c r="O17">
        <f t="shared" si="3"/>
        <v>99.449954624102375</v>
      </c>
      <c r="P17">
        <f t="shared" si="4"/>
        <v>97.181816612947031</v>
      </c>
      <c r="Q17">
        <f t="shared" si="5"/>
        <v>95.98761697573336</v>
      </c>
      <c r="R17">
        <f t="shared" si="6"/>
        <v>98.218662661484018</v>
      </c>
      <c r="S17">
        <v>100</v>
      </c>
      <c r="T17">
        <f t="shared" si="7"/>
        <v>97.082616170619815</v>
      </c>
    </row>
    <row r="18" spans="1:20" x14ac:dyDescent="0.25">
      <c r="A18">
        <v>2016</v>
      </c>
      <c r="B18" s="4">
        <v>123146.78228715729</v>
      </c>
      <c r="C18" s="4">
        <v>111035.11424712723</v>
      </c>
      <c r="D18" s="4">
        <v>114275.87532301051</v>
      </c>
      <c r="E18" s="4">
        <v>102392.15129886864</v>
      </c>
      <c r="F18" s="4">
        <v>107487.61164045415</v>
      </c>
      <c r="G18" s="4">
        <v>131331.86471599343</v>
      </c>
      <c r="H18" s="4">
        <v>104702.95879596128</v>
      </c>
      <c r="I18" s="4">
        <v>98671.508200864235</v>
      </c>
      <c r="K18" s="5">
        <v>2016</v>
      </c>
      <c r="L18">
        <f t="shared" si="0"/>
        <v>97.667552623413002</v>
      </c>
      <c r="M18">
        <f t="shared" si="1"/>
        <v>98.75412963883187</v>
      </c>
      <c r="N18">
        <f t="shared" si="2"/>
        <v>99.950129969830897</v>
      </c>
      <c r="O18">
        <f t="shared" si="3"/>
        <v>100.20710255343953</v>
      </c>
      <c r="P18">
        <f t="shared" si="4"/>
        <v>97.885977660607722</v>
      </c>
      <c r="Q18">
        <f t="shared" si="5"/>
        <v>96.091037277420497</v>
      </c>
      <c r="R18">
        <f t="shared" si="6"/>
        <v>98.578416606598211</v>
      </c>
      <c r="S18">
        <v>100</v>
      </c>
      <c r="T18">
        <f t="shared" si="7"/>
        <v>97.675280163807273</v>
      </c>
    </row>
    <row r="19" spans="1:20" x14ac:dyDescent="0.25">
      <c r="A19">
        <v>2017</v>
      </c>
      <c r="B19" s="4">
        <v>124247.00263842836</v>
      </c>
      <c r="C19" s="4">
        <v>112585.17730864754</v>
      </c>
      <c r="D19" s="4">
        <v>114758.92729984604</v>
      </c>
      <c r="E19" s="4">
        <v>102659.8602420012</v>
      </c>
      <c r="F19" s="4">
        <v>109649.7128368315</v>
      </c>
      <c r="G19" s="4">
        <v>132910.96958705538</v>
      </c>
      <c r="H19" s="4">
        <v>105792.22792505658</v>
      </c>
      <c r="I19" s="4">
        <v>99844.996269129944</v>
      </c>
      <c r="K19" s="5">
        <v>2017</v>
      </c>
      <c r="L19">
        <f t="shared" si="0"/>
        <v>98.540135950881094</v>
      </c>
      <c r="M19">
        <f t="shared" si="1"/>
        <v>100.132748732113</v>
      </c>
      <c r="N19">
        <f t="shared" si="2"/>
        <v>100.37262603674286</v>
      </c>
      <c r="O19">
        <f t="shared" si="3"/>
        <v>100.46909858710676</v>
      </c>
      <c r="P19">
        <f t="shared" si="4"/>
        <v>99.854943071398495</v>
      </c>
      <c r="Q19">
        <f t="shared" si="5"/>
        <v>97.246414347245135</v>
      </c>
      <c r="R19">
        <f t="shared" si="6"/>
        <v>99.603969534991705</v>
      </c>
      <c r="S19">
        <v>100</v>
      </c>
      <c r="T19">
        <f t="shared" si="7"/>
        <v>98.836920214990101</v>
      </c>
    </row>
    <row r="20" spans="1:20" x14ac:dyDescent="0.25">
      <c r="A20">
        <v>2018</v>
      </c>
      <c r="B20" s="4">
        <v>125039.23962157583</v>
      </c>
      <c r="C20" s="4">
        <v>112371.93774232363</v>
      </c>
      <c r="D20" s="4">
        <v>114544.71564658251</v>
      </c>
      <c r="E20" s="4">
        <v>102872.50692131765</v>
      </c>
      <c r="F20" s="4">
        <v>110036.90701285118</v>
      </c>
      <c r="G20" s="4">
        <v>134753.95051799691</v>
      </c>
      <c r="H20" s="4">
        <v>105940.84311203565</v>
      </c>
      <c r="I20" s="4">
        <v>100433.03182439912</v>
      </c>
      <c r="K20" s="5">
        <v>2018</v>
      </c>
      <c r="L20">
        <f t="shared" si="0"/>
        <v>99.168458070263327</v>
      </c>
      <c r="M20">
        <f t="shared" si="1"/>
        <v>99.943094423927121</v>
      </c>
      <c r="N20">
        <f t="shared" si="2"/>
        <v>100.18526818431582</v>
      </c>
      <c r="O20">
        <f t="shared" si="3"/>
        <v>100.67720738579497</v>
      </c>
      <c r="P20">
        <f t="shared" si="4"/>
        <v>100.20755003591975</v>
      </c>
      <c r="Q20">
        <f t="shared" si="5"/>
        <v>98.594860512382937</v>
      </c>
      <c r="R20">
        <f t="shared" si="6"/>
        <v>99.743891558061179</v>
      </c>
      <c r="S20">
        <v>100</v>
      </c>
      <c r="T20">
        <f t="shared" si="7"/>
        <v>99.419018721990454</v>
      </c>
    </row>
    <row r="21" spans="1:20" x14ac:dyDescent="0.25">
      <c r="A21">
        <v>2019</v>
      </c>
      <c r="B21" s="4">
        <v>126087.71181355104</v>
      </c>
      <c r="C21" s="4">
        <v>112435.92005034113</v>
      </c>
      <c r="D21" s="4">
        <v>114332.89317132827</v>
      </c>
      <c r="E21" s="4">
        <v>102180.53280630866</v>
      </c>
      <c r="F21" s="4">
        <v>109808.99839723461</v>
      </c>
      <c r="G21" s="4">
        <v>136674.41671675432</v>
      </c>
      <c r="H21" s="4">
        <v>106212.86322117</v>
      </c>
      <c r="I21" s="4">
        <v>101019.93875562602</v>
      </c>
      <c r="K21" s="5">
        <v>2019</v>
      </c>
      <c r="L21">
        <f t="shared" si="0"/>
        <v>100</v>
      </c>
      <c r="M21">
        <f t="shared" si="1"/>
        <v>100</v>
      </c>
      <c r="N21">
        <f t="shared" si="2"/>
        <v>100</v>
      </c>
      <c r="O21">
        <f t="shared" si="3"/>
        <v>100</v>
      </c>
      <c r="P21">
        <f t="shared" si="4"/>
        <v>100</v>
      </c>
      <c r="Q21">
        <f t="shared" si="5"/>
        <v>100</v>
      </c>
      <c r="R21">
        <f t="shared" si="6"/>
        <v>100</v>
      </c>
      <c r="S21">
        <v>100</v>
      </c>
      <c r="T21">
        <f t="shared" si="7"/>
        <v>100</v>
      </c>
    </row>
    <row r="22" spans="1:20" x14ac:dyDescent="0.25">
      <c r="A22">
        <v>2020</v>
      </c>
      <c r="B22" s="4">
        <v>116775.23337406181</v>
      </c>
      <c r="C22" s="4">
        <v>108569.23720144109</v>
      </c>
      <c r="D22" s="4">
        <v>106371.0395044724</v>
      </c>
      <c r="E22" s="4">
        <v>95188.081923646969</v>
      </c>
      <c r="F22" s="4">
        <v>99879.334348295029</v>
      </c>
      <c r="G22" s="4">
        <v>142522.77667391219</v>
      </c>
      <c r="H22" s="4">
        <v>101268.41113492522</v>
      </c>
      <c r="I22" s="4">
        <v>96719.830530475854</v>
      </c>
      <c r="K22" s="5">
        <v>2020</v>
      </c>
      <c r="L22">
        <f t="shared" si="0"/>
        <v>92.614285479888935</v>
      </c>
      <c r="M22">
        <f t="shared" si="1"/>
        <v>96.560989720038933</v>
      </c>
      <c r="N22">
        <f t="shared" si="2"/>
        <v>93.036252782543514</v>
      </c>
      <c r="O22">
        <f t="shared" si="3"/>
        <v>93.156768035339539</v>
      </c>
      <c r="P22">
        <f t="shared" si="4"/>
        <v>90.957331189727313</v>
      </c>
      <c r="Q22">
        <f t="shared" si="5"/>
        <v>104.27904511879358</v>
      </c>
      <c r="R22">
        <f t="shared" si="6"/>
        <v>95.344770928593832</v>
      </c>
      <c r="S22">
        <v>100</v>
      </c>
      <c r="T22">
        <f t="shared" si="7"/>
        <v>95.743307432058117</v>
      </c>
    </row>
    <row r="23" spans="1:20" x14ac:dyDescent="0.25">
      <c r="A23">
        <v>2021</v>
      </c>
      <c r="B23" s="4">
        <v>121627.57571015479</v>
      </c>
      <c r="C23" s="4">
        <v>112626.44164205946</v>
      </c>
      <c r="D23" s="4">
        <v>114765.0552865246</v>
      </c>
      <c r="E23" s="4">
        <v>98992.242122306634</v>
      </c>
      <c r="F23" s="4">
        <v>108423.9741806251</v>
      </c>
      <c r="G23" s="4">
        <v>146612.21661368277</v>
      </c>
      <c r="H23" s="4">
        <v>106111.33569329514</v>
      </c>
      <c r="I23" s="4">
        <v>101232.04662827273</v>
      </c>
      <c r="K23" s="5">
        <v>2021</v>
      </c>
      <c r="L23">
        <f t="shared" si="0"/>
        <v>96.46267186608037</v>
      </c>
      <c r="M23">
        <f t="shared" si="1"/>
        <v>100.16944904407153</v>
      </c>
      <c r="N23">
        <f t="shared" si="2"/>
        <v>100.37798581248944</v>
      </c>
      <c r="O23">
        <f t="shared" si="3"/>
        <v>96.879747446565304</v>
      </c>
      <c r="P23">
        <f t="shared" si="4"/>
        <v>98.738696976727553</v>
      </c>
      <c r="Q23">
        <f t="shared" si="5"/>
        <v>107.27114857019926</v>
      </c>
      <c r="R23">
        <f t="shared" si="6"/>
        <v>99.904411269223161</v>
      </c>
      <c r="S23">
        <v>100</v>
      </c>
      <c r="T23">
        <f t="shared" si="7"/>
        <v>100.20996634452513</v>
      </c>
    </row>
    <row r="24" spans="1:20" x14ac:dyDescent="0.25">
      <c r="A24">
        <v>2022</v>
      </c>
      <c r="B24" s="4">
        <v>122151.85747072911</v>
      </c>
      <c r="C24" s="4">
        <v>113186.52043656447</v>
      </c>
      <c r="D24" s="4">
        <v>118033.40542613814</v>
      </c>
      <c r="E24" s="4">
        <v>101480.30598673881</v>
      </c>
      <c r="F24" s="4">
        <v>112608.87861474717</v>
      </c>
      <c r="G24" s="4">
        <v>145017.88868247982</v>
      </c>
      <c r="H24" s="4">
        <v>107405.55745444279</v>
      </c>
      <c r="I24" s="4">
        <v>102567.5100894183</v>
      </c>
      <c r="K24" s="5">
        <v>2022</v>
      </c>
      <c r="L24">
        <f t="shared" si="0"/>
        <v>96.878479047472936</v>
      </c>
      <c r="M24">
        <f t="shared" si="1"/>
        <v>100.66758059691891</v>
      </c>
      <c r="N24">
        <f t="shared" si="2"/>
        <v>103.23661210012823</v>
      </c>
      <c r="O24">
        <f t="shared" si="3"/>
        <v>99.314716022378562</v>
      </c>
      <c r="P24">
        <f t="shared" si="4"/>
        <v>102.54977302259327</v>
      </c>
      <c r="Q24">
        <f t="shared" si="5"/>
        <v>106.10463330750233</v>
      </c>
      <c r="R24">
        <f t="shared" si="6"/>
        <v>101.12292823778719</v>
      </c>
      <c r="S24">
        <v>100</v>
      </c>
      <c r="T24">
        <f t="shared" si="7"/>
        <v>101.53194641855403</v>
      </c>
    </row>
    <row r="25" spans="1:20" x14ac:dyDescent="0.25">
      <c r="A25">
        <v>2023</v>
      </c>
      <c r="B25" s="4">
        <v>122560.51294620827</v>
      </c>
      <c r="C25" s="4">
        <v>111454.75188853816</v>
      </c>
      <c r="D25" s="4">
        <v>116713.91365036026</v>
      </c>
      <c r="E25" s="4">
        <v>100693.45315478682</v>
      </c>
      <c r="F25" s="4">
        <v>111583.87625749153</v>
      </c>
      <c r="G25" s="4">
        <v>146794.25982074987</v>
      </c>
      <c r="H25" s="4">
        <v>106244.96352148228</v>
      </c>
      <c r="I25" s="4">
        <v>101718.41439536258</v>
      </c>
      <c r="K25" s="5">
        <v>2023</v>
      </c>
      <c r="L25">
        <f t="shared" si="0"/>
        <v>97.202583172769025</v>
      </c>
      <c r="M25">
        <f t="shared" si="1"/>
        <v>99.12735346376526</v>
      </c>
      <c r="N25">
        <f t="shared" si="2"/>
        <v>102.08253321768393</v>
      </c>
      <c r="O25">
        <f t="shared" si="3"/>
        <v>98.544654631679478</v>
      </c>
      <c r="P25">
        <f t="shared" si="4"/>
        <v>101.61633189097701</v>
      </c>
      <c r="Q25">
        <f t="shared" si="5"/>
        <v>107.4043433636655</v>
      </c>
      <c r="R25">
        <f t="shared" si="6"/>
        <v>100.03022261083898</v>
      </c>
      <c r="S25">
        <v>100</v>
      </c>
      <c r="T25">
        <f t="shared" si="7"/>
        <v>100.69142354305541</v>
      </c>
    </row>
    <row r="26" spans="1:20" x14ac:dyDescent="0.25">
      <c r="A26">
        <v>2024</v>
      </c>
      <c r="B26" s="4">
        <v>123096.18335891324</v>
      </c>
      <c r="C26" s="4">
        <v>110776.69837127884</v>
      </c>
      <c r="D26" s="4">
        <v>115558.84225040121</v>
      </c>
      <c r="E26" s="4">
        <v>101831.77279627659</v>
      </c>
      <c r="F26" s="4">
        <v>111903.40561346682</v>
      </c>
      <c r="G26" s="4">
        <v>149266.98654925611</v>
      </c>
      <c r="H26" s="4">
        <v>106191.78125856842</v>
      </c>
      <c r="I26" s="4">
        <v>102005.91370053584</v>
      </c>
      <c r="K26" s="5">
        <v>2024</v>
      </c>
      <c r="L26">
        <f t="shared" si="0"/>
        <v>97.627422679331801</v>
      </c>
      <c r="M26">
        <f t="shared" si="1"/>
        <v>98.524295724783144</v>
      </c>
      <c r="N26">
        <f t="shared" si="2"/>
        <v>101.07226279775486</v>
      </c>
      <c r="O26">
        <f t="shared" si="3"/>
        <v>99.658682529388273</v>
      </c>
      <c r="P26">
        <f t="shared" si="4"/>
        <v>101.9073183862908</v>
      </c>
      <c r="Q26">
        <f t="shared" si="5"/>
        <v>109.21355300794791</v>
      </c>
      <c r="R26">
        <f t="shared" si="6"/>
        <v>99.980151215246224</v>
      </c>
      <c r="S26">
        <v>100</v>
      </c>
      <c r="T26">
        <f t="shared" si="7"/>
        <v>100.97602013726711</v>
      </c>
    </row>
    <row r="27" spans="1:20" x14ac:dyDescent="0.25">
      <c r="A27">
        <v>2025</v>
      </c>
      <c r="B27" s="4">
        <v>123993.69334899045</v>
      </c>
      <c r="C27" s="4">
        <v>111054.16984907139</v>
      </c>
      <c r="D27" s="4">
        <v>114924.66109684705</v>
      </c>
      <c r="E27" s="4">
        <v>101912.54187126743</v>
      </c>
      <c r="F27" s="6" t="e">
        <f>NA()</f>
        <v>#N/A</v>
      </c>
      <c r="G27" s="4">
        <v>151776.09349890699</v>
      </c>
      <c r="H27" s="4">
        <v>106922.97188324327</v>
      </c>
      <c r="I27" s="4">
        <v>103059.06483951675</v>
      </c>
      <c r="K27" s="5">
        <v>2025</v>
      </c>
      <c r="L27">
        <f t="shared" si="0"/>
        <v>98.33923668338349</v>
      </c>
      <c r="M27">
        <f t="shared" si="1"/>
        <v>98.771077605225202</v>
      </c>
      <c r="N27">
        <f t="shared" si="2"/>
        <v>100.51758326856297</v>
      </c>
      <c r="O27">
        <f t="shared" si="3"/>
        <v>99.737727992132079</v>
      </c>
      <c r="P27" t="e">
        <f t="shared" si="4"/>
        <v>#N/A</v>
      </c>
      <c r="Q27">
        <f t="shared" si="5"/>
        <v>111.04938081678415</v>
      </c>
      <c r="R27">
        <f t="shared" si="6"/>
        <v>100.66857124508036</v>
      </c>
      <c r="S27">
        <v>100</v>
      </c>
      <c r="T27">
        <f t="shared" si="7"/>
        <v>102.01853823018396</v>
      </c>
    </row>
    <row r="29" spans="1:20" x14ac:dyDescent="0.25">
      <c r="A29" s="7" t="s">
        <v>21</v>
      </c>
    </row>
    <row r="30" spans="1:20" x14ac:dyDescent="0.25">
      <c r="A30" s="8" t="s">
        <v>22</v>
      </c>
    </row>
    <row r="31" spans="1:20" x14ac:dyDescent="0.25">
      <c r="A31" s="8" t="s">
        <v>23</v>
      </c>
    </row>
    <row r="32" spans="1:20" x14ac:dyDescent="0.25">
      <c r="A32" t="s">
        <v>24</v>
      </c>
    </row>
  </sheetData>
  <pageMargins left="0.7" right="0.7" top="0.75" bottom="0.75" header="0.3" footer="0.3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127"/>
  <sheetViews>
    <sheetView zoomScale="80" workbookViewId="0">
      <selection activeCell="T22" sqref="T22"/>
    </sheetView>
  </sheetViews>
  <sheetFormatPr baseColWidth="10" defaultColWidth="12.5703125" defaultRowHeight="15" x14ac:dyDescent="0.25"/>
  <cols>
    <col min="1" max="1" width="12.5703125" style="9"/>
    <col min="2" max="2" width="26.85546875" style="9" customWidth="1"/>
    <col min="3" max="3" width="26" style="9" customWidth="1"/>
    <col min="4" max="4" width="31.140625" style="9" customWidth="1"/>
    <col min="5" max="5" width="29.28515625" style="9" customWidth="1"/>
    <col min="6" max="16384" width="12.5703125" style="9"/>
  </cols>
  <sheetData>
    <row r="1" spans="1:5" x14ac:dyDescent="0.25">
      <c r="B1" s="10" t="s">
        <v>25</v>
      </c>
      <c r="C1" s="11" t="s">
        <v>26</v>
      </c>
      <c r="D1" s="12" t="s">
        <v>27</v>
      </c>
      <c r="E1" s="13" t="s">
        <v>28</v>
      </c>
    </row>
    <row r="2" spans="1:5" x14ac:dyDescent="0.25">
      <c r="B2" s="14" t="s">
        <v>29</v>
      </c>
      <c r="C2" s="14" t="s">
        <v>29</v>
      </c>
      <c r="D2" s="14" t="s">
        <v>29</v>
      </c>
      <c r="E2" s="14" t="s">
        <v>29</v>
      </c>
    </row>
    <row r="3" spans="1:5" x14ac:dyDescent="0.25">
      <c r="A3" s="9" t="s">
        <v>30</v>
      </c>
      <c r="B3" s="15"/>
      <c r="C3" s="15"/>
      <c r="D3" s="15" t="s">
        <v>31</v>
      </c>
    </row>
    <row r="4" spans="1:5" x14ac:dyDescent="0.25">
      <c r="A4" s="9">
        <v>2005</v>
      </c>
      <c r="B4" s="9">
        <v>91.678102732802842</v>
      </c>
      <c r="C4" s="9">
        <v>91.663885672413372</v>
      </c>
      <c r="D4" s="9">
        <v>91.656413739766364</v>
      </c>
    </row>
    <row r="5" spans="1:5" x14ac:dyDescent="0.25">
      <c r="A5" s="9">
        <v>2006</v>
      </c>
      <c r="B5" s="9">
        <v>93.342201863950663</v>
      </c>
      <c r="C5" s="9">
        <v>93.328811008619809</v>
      </c>
      <c r="D5" s="9">
        <v>93.326702420421157</v>
      </c>
    </row>
    <row r="6" spans="1:5" x14ac:dyDescent="0.25">
      <c r="A6" s="9">
        <v>2007</v>
      </c>
      <c r="B6" s="9">
        <v>94.295538767266919</v>
      </c>
      <c r="C6" s="9">
        <v>94.280924083347017</v>
      </c>
      <c r="D6" s="9">
        <v>94.273651701182075</v>
      </c>
    </row>
    <row r="7" spans="1:5" x14ac:dyDescent="0.25">
      <c r="A7" s="9">
        <v>2008</v>
      </c>
      <c r="B7" s="9">
        <v>94.065627444452588</v>
      </c>
      <c r="C7" s="9">
        <v>94.049099584188028</v>
      </c>
      <c r="D7" s="9">
        <v>94.039369718494342</v>
      </c>
    </row>
    <row r="8" spans="1:5" x14ac:dyDescent="0.25">
      <c r="A8" s="9">
        <v>2009</v>
      </c>
      <c r="B8" s="9">
        <v>92.532497272950678</v>
      </c>
      <c r="C8" s="9">
        <v>92.518218570572913</v>
      </c>
      <c r="D8" s="9">
        <v>92.514301206531329</v>
      </c>
    </row>
    <row r="9" spans="1:5" x14ac:dyDescent="0.25">
      <c r="A9" s="9">
        <v>2010</v>
      </c>
      <c r="B9" s="9">
        <v>94.146954917571733</v>
      </c>
      <c r="C9" s="9">
        <v>94.127841633119886</v>
      </c>
      <c r="D9" s="9">
        <v>94.123535919788338</v>
      </c>
    </row>
    <row r="10" spans="1:5" x14ac:dyDescent="0.25">
      <c r="A10" s="9">
        <v>2011</v>
      </c>
      <c r="B10" s="9">
        <v>95.74967626390567</v>
      </c>
      <c r="C10" s="9">
        <v>95.729260277773292</v>
      </c>
      <c r="D10" s="9">
        <v>95.723391152572205</v>
      </c>
    </row>
    <row r="11" spans="1:5" x14ac:dyDescent="0.25">
      <c r="A11" s="9">
        <v>2012</v>
      </c>
      <c r="B11" s="9">
        <v>95.617935871530008</v>
      </c>
      <c r="C11" s="9">
        <v>95.604573563653418</v>
      </c>
      <c r="D11" s="9">
        <v>95.593878326193334</v>
      </c>
      <c r="E11" s="9">
        <v>95.593878326193334</v>
      </c>
    </row>
    <row r="12" spans="1:5" x14ac:dyDescent="0.25">
      <c r="A12" s="9">
        <v>2013</v>
      </c>
      <c r="B12" s="9">
        <v>96.309521246009268</v>
      </c>
      <c r="C12" s="9">
        <v>96.307200690751287</v>
      </c>
      <c r="D12" s="9">
        <v>96.303006993648282</v>
      </c>
      <c r="E12" s="9">
        <v>96.303006993648282</v>
      </c>
    </row>
    <row r="13" spans="1:5" x14ac:dyDescent="0.25">
      <c r="A13" s="9">
        <v>2014</v>
      </c>
      <c r="B13" s="9">
        <v>96.771131335585423</v>
      </c>
      <c r="C13" s="9">
        <v>96.74788391848675</v>
      </c>
      <c r="D13" s="9">
        <v>96.742581148070755</v>
      </c>
      <c r="E13" s="9">
        <v>96.742581148070755</v>
      </c>
    </row>
    <row r="14" spans="1:5" x14ac:dyDescent="0.25">
      <c r="A14" s="9">
        <v>2015</v>
      </c>
      <c r="B14" s="9">
        <v>97.479686063404685</v>
      </c>
      <c r="C14" s="9">
        <v>97.468694239122584</v>
      </c>
      <c r="D14" s="9">
        <v>97.464382020722667</v>
      </c>
      <c r="E14" s="9">
        <v>97.464382020722667</v>
      </c>
    </row>
    <row r="15" spans="1:5" x14ac:dyDescent="0.25">
      <c r="A15" s="9">
        <v>2016</v>
      </c>
      <c r="B15" s="9">
        <v>97.486245737798043</v>
      </c>
      <c r="C15" s="9">
        <v>97.48177485689915</v>
      </c>
      <c r="D15" s="9">
        <v>97.476165376646819</v>
      </c>
      <c r="E15" s="9">
        <v>97.476165376646819</v>
      </c>
    </row>
    <row r="16" spans="1:5" x14ac:dyDescent="0.25">
      <c r="A16" s="9">
        <v>2017</v>
      </c>
      <c r="B16" s="9">
        <v>98.551514123164779</v>
      </c>
      <c r="C16" s="9">
        <v>98.5316663863115</v>
      </c>
      <c r="D16" s="9">
        <v>98.528096130966802</v>
      </c>
      <c r="E16" s="9">
        <v>98.528096130966802</v>
      </c>
    </row>
    <row r="17" spans="1:5" x14ac:dyDescent="0.25">
      <c r="A17" s="9">
        <v>2018</v>
      </c>
      <c r="B17" s="9">
        <v>99.12240019102579</v>
      </c>
      <c r="C17" s="9">
        <v>99.105686206446279</v>
      </c>
      <c r="D17" s="9">
        <v>99.095959840012199</v>
      </c>
      <c r="E17" s="9">
        <v>99.095959840012199</v>
      </c>
    </row>
    <row r="18" spans="1:5" x14ac:dyDescent="0.25">
      <c r="A18" s="9">
        <v>2019</v>
      </c>
      <c r="B18" s="9">
        <v>100</v>
      </c>
      <c r="C18" s="9">
        <v>100</v>
      </c>
      <c r="D18" s="9">
        <v>100</v>
      </c>
      <c r="E18" s="9">
        <v>100</v>
      </c>
    </row>
    <row r="19" spans="1:5" x14ac:dyDescent="0.25">
      <c r="A19" s="9">
        <v>2020</v>
      </c>
      <c r="B19" s="9">
        <v>92.461293609101219</v>
      </c>
      <c r="C19" s="9">
        <v>92.450859710134651</v>
      </c>
      <c r="D19" s="9">
        <v>92.444136915858095</v>
      </c>
      <c r="E19" s="9">
        <v>100.54783887560208</v>
      </c>
    </row>
    <row r="20" spans="1:5" x14ac:dyDescent="0.25">
      <c r="A20" s="9">
        <v>2021</v>
      </c>
      <c r="B20" s="9">
        <v>96.254190241694289</v>
      </c>
      <c r="C20" s="9">
        <v>96.214304376132361</v>
      </c>
      <c r="D20" s="9">
        <v>96.204702893837378</v>
      </c>
      <c r="E20" s="9">
        <v>101.09867902554038</v>
      </c>
    </row>
    <row r="21" spans="1:5" x14ac:dyDescent="0.25">
      <c r="A21" s="9">
        <v>2022</v>
      </c>
      <c r="B21" s="9">
        <v>96.457546793801612</v>
      </c>
      <c r="C21" s="9">
        <v>96.706364621764024</v>
      </c>
      <c r="D21" s="9">
        <v>96.701369508296082</v>
      </c>
      <c r="E21" s="9">
        <v>101.65253689196246</v>
      </c>
    </row>
    <row r="22" spans="1:5" x14ac:dyDescent="0.25">
      <c r="A22" s="9">
        <v>2023</v>
      </c>
      <c r="B22" s="9">
        <v>96.505491248128038</v>
      </c>
      <c r="C22" s="9">
        <v>97.20266600462007</v>
      </c>
      <c r="D22" s="9">
        <v>97.485356950017405</v>
      </c>
      <c r="E22" s="9">
        <v>102.20942900709237</v>
      </c>
    </row>
    <row r="23" spans="1:5" x14ac:dyDescent="0.25">
      <c r="A23" s="9">
        <v>2024</v>
      </c>
      <c r="B23" s="16"/>
      <c r="C23" s="9">
        <v>97.545245651276858</v>
      </c>
      <c r="D23" s="9">
        <v>98.145338563909078</v>
      </c>
      <c r="E23" s="9">
        <v>102.76937199372414</v>
      </c>
    </row>
    <row r="24" spans="1:5" x14ac:dyDescent="0.25">
      <c r="A24" s="9">
        <v>2025</v>
      </c>
      <c r="B24" s="16"/>
      <c r="C24" s="16"/>
      <c r="D24" s="17">
        <v>98.859294386209996</v>
      </c>
      <c r="E24" s="9">
        <v>103.33238256571788</v>
      </c>
    </row>
    <row r="25" spans="1:5" x14ac:dyDescent="0.25">
      <c r="A25" s="18"/>
      <c r="B25" s="18"/>
      <c r="C25" s="18"/>
      <c r="D25" s="18"/>
    </row>
    <row r="26" spans="1:5" x14ac:dyDescent="0.25">
      <c r="A26" s="18"/>
      <c r="B26" s="18"/>
      <c r="C26" s="18"/>
      <c r="D26" s="18"/>
      <c r="E26" s="18"/>
    </row>
    <row r="27" spans="1:5" x14ac:dyDescent="0.25">
      <c r="A27" s="18"/>
      <c r="B27" s="18"/>
      <c r="C27" s="18"/>
      <c r="D27" s="18"/>
      <c r="E27" s="18"/>
    </row>
    <row r="28" spans="1:5" x14ac:dyDescent="0.25">
      <c r="A28" s="18"/>
      <c r="B28" s="18"/>
      <c r="C28" s="18"/>
      <c r="D28" s="18"/>
      <c r="E28" s="18"/>
    </row>
    <row r="29" spans="1:5" x14ac:dyDescent="0.25">
      <c r="A29" s="18"/>
      <c r="B29" s="18"/>
      <c r="C29" s="18"/>
      <c r="D29" s="18"/>
      <c r="E29" s="18"/>
    </row>
    <row r="30" spans="1:5" x14ac:dyDescent="0.25">
      <c r="A30" s="18"/>
      <c r="B30" s="18"/>
      <c r="C30" s="18"/>
      <c r="D30" s="18"/>
      <c r="E30" s="18"/>
    </row>
    <row r="31" spans="1:5" x14ac:dyDescent="0.25">
      <c r="A31" s="18"/>
      <c r="B31" s="18"/>
      <c r="C31" s="18"/>
      <c r="D31" s="18"/>
      <c r="E31" s="18"/>
    </row>
    <row r="32" spans="1:5" x14ac:dyDescent="0.25">
      <c r="A32" s="18"/>
      <c r="B32" s="18"/>
      <c r="C32" s="18"/>
      <c r="D32" s="18"/>
      <c r="E32" s="18"/>
    </row>
    <row r="33" spans="1:22" x14ac:dyDescent="0.25">
      <c r="A33" s="18"/>
      <c r="B33" s="18"/>
      <c r="C33" s="18"/>
      <c r="D33" s="18"/>
      <c r="E33" s="18"/>
    </row>
    <row r="34" spans="1:22" x14ac:dyDescent="0.25">
      <c r="A34" s="18"/>
      <c r="B34" s="18"/>
      <c r="C34" s="18"/>
      <c r="D34" s="18"/>
      <c r="E34" s="18"/>
    </row>
    <row r="35" spans="1:22" x14ac:dyDescent="0.25">
      <c r="A35" s="18"/>
      <c r="B35" s="18"/>
      <c r="C35" s="18"/>
      <c r="D35" s="18"/>
    </row>
    <row r="36" spans="1:22" x14ac:dyDescent="0.25">
      <c r="A36" s="18"/>
      <c r="B36" s="18"/>
      <c r="C36" s="18"/>
      <c r="D36" s="18"/>
    </row>
    <row r="37" spans="1:22" x14ac:dyDescent="0.25">
      <c r="A37" s="18"/>
      <c r="B37" s="18"/>
      <c r="C37" s="18"/>
      <c r="D37" s="18"/>
      <c r="E37" s="18"/>
    </row>
    <row r="38" spans="1:22" x14ac:dyDescent="0.25">
      <c r="A38" s="18"/>
      <c r="B38" s="18"/>
      <c r="C38" s="18"/>
      <c r="D38" s="18"/>
      <c r="E38" s="18"/>
    </row>
    <row r="39" spans="1:22" x14ac:dyDescent="0.25">
      <c r="A39" s="18"/>
      <c r="B39" s="18"/>
      <c r="C39" s="18"/>
      <c r="D39" s="18"/>
      <c r="E39" s="18"/>
    </row>
    <row r="40" spans="1:22" x14ac:dyDescent="0.25">
      <c r="A40" s="18"/>
      <c r="B40" s="18"/>
      <c r="C40" s="18"/>
      <c r="D40" s="18"/>
      <c r="E40" s="18"/>
    </row>
    <row r="41" spans="1:22" x14ac:dyDescent="0.25">
      <c r="A41" s="18"/>
      <c r="B41" s="18"/>
      <c r="C41" s="18"/>
      <c r="D41" s="18"/>
      <c r="E41" s="18"/>
    </row>
    <row r="42" spans="1:22" x14ac:dyDescent="0.25">
      <c r="A42" s="18"/>
      <c r="B42" s="18"/>
      <c r="C42" s="18"/>
      <c r="D42" s="18"/>
      <c r="E42" s="18"/>
    </row>
    <row r="43" spans="1:22" x14ac:dyDescent="0.25">
      <c r="A43" s="18"/>
      <c r="B43" s="18"/>
      <c r="C43" s="18"/>
      <c r="D43" s="18"/>
    </row>
    <row r="44" spans="1:22" x14ac:dyDescent="0.25">
      <c r="A44" s="18"/>
      <c r="B44" s="18"/>
      <c r="C44" s="18"/>
      <c r="D44" s="18"/>
    </row>
    <row r="45" spans="1:22" x14ac:dyDescent="0.25">
      <c r="A45" s="18"/>
      <c r="B45" s="18"/>
      <c r="C45" s="18"/>
      <c r="D45" s="18"/>
    </row>
    <row r="46" spans="1:22" x14ac:dyDescent="0.25">
      <c r="A46" s="18"/>
      <c r="B46" s="18"/>
      <c r="C46" s="18"/>
      <c r="D46" s="18"/>
    </row>
    <row r="47" spans="1:22" x14ac:dyDescent="0.25">
      <c r="A47" s="18"/>
      <c r="B47" s="18"/>
      <c r="C47" s="18"/>
      <c r="D47" s="18"/>
    </row>
    <row r="48" spans="1:22" x14ac:dyDescent="0.25"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</row>
    <row r="49" spans="4:22" x14ac:dyDescent="0.25"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</row>
    <row r="50" spans="4:22" x14ac:dyDescent="0.25"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</row>
    <row r="51" spans="4:22" x14ac:dyDescent="0.25"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</row>
    <row r="52" spans="4:22" x14ac:dyDescent="0.25"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</row>
    <row r="53" spans="4:22" x14ac:dyDescent="0.25"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</row>
    <row r="54" spans="4:22" x14ac:dyDescent="0.25"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</row>
    <row r="55" spans="4:22" x14ac:dyDescent="0.25"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</row>
    <row r="56" spans="4:22" x14ac:dyDescent="0.25"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</row>
    <row r="57" spans="4:22" x14ac:dyDescent="0.25"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</row>
    <row r="58" spans="4:22" x14ac:dyDescent="0.25"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</row>
    <row r="59" spans="4:22" x14ac:dyDescent="0.25"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</row>
    <row r="60" spans="4:22" x14ac:dyDescent="0.25"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</row>
    <row r="61" spans="4:22" x14ac:dyDescent="0.25"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</row>
    <row r="62" spans="4:22" x14ac:dyDescent="0.25"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</row>
    <row r="63" spans="4:22" x14ac:dyDescent="0.25"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</row>
    <row r="64" spans="4:22" x14ac:dyDescent="0.25"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</row>
    <row r="65" spans="4:22" x14ac:dyDescent="0.25"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</row>
    <row r="66" spans="4:22" x14ac:dyDescent="0.25"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</row>
    <row r="67" spans="4:22" x14ac:dyDescent="0.25"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</row>
    <row r="68" spans="4:22" x14ac:dyDescent="0.25"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</row>
    <row r="69" spans="4:22" x14ac:dyDescent="0.25"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</row>
    <row r="70" spans="4:22" x14ac:dyDescent="0.25"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</row>
    <row r="71" spans="4:22" x14ac:dyDescent="0.25"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</row>
    <row r="72" spans="4:22" x14ac:dyDescent="0.25"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</row>
    <row r="73" spans="4:22" x14ac:dyDescent="0.25"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</row>
    <row r="74" spans="4:22" x14ac:dyDescent="0.25"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</row>
    <row r="75" spans="4:22" x14ac:dyDescent="0.25"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</row>
    <row r="76" spans="4:22" x14ac:dyDescent="0.25"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</row>
    <row r="77" spans="4:22" x14ac:dyDescent="0.25"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</row>
    <row r="78" spans="4:22" x14ac:dyDescent="0.25"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</row>
    <row r="79" spans="4:22" x14ac:dyDescent="0.25"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</row>
    <row r="80" spans="4:22" x14ac:dyDescent="0.25"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</row>
    <row r="81" spans="4:22" x14ac:dyDescent="0.25"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</row>
    <row r="82" spans="4:22" x14ac:dyDescent="0.25"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</row>
    <row r="83" spans="4:22" x14ac:dyDescent="0.25"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</row>
    <row r="84" spans="4:22" x14ac:dyDescent="0.25"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</row>
    <row r="85" spans="4:22" x14ac:dyDescent="0.25"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</row>
    <row r="86" spans="4:22" x14ac:dyDescent="0.25"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</row>
    <row r="87" spans="4:22" x14ac:dyDescent="0.25"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</row>
    <row r="88" spans="4:22" x14ac:dyDescent="0.25"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18"/>
    </row>
    <row r="89" spans="4:22" x14ac:dyDescent="0.25">
      <c r="D89" s="18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/>
    </row>
    <row r="90" spans="4:22" x14ac:dyDescent="0.25">
      <c r="D90" s="18"/>
      <c r="E90" s="18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18"/>
    </row>
    <row r="91" spans="4:22" x14ac:dyDescent="0.25">
      <c r="D91" s="18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8"/>
    </row>
    <row r="92" spans="4:22" x14ac:dyDescent="0.25">
      <c r="D92" s="18"/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</row>
    <row r="93" spans="4:22" x14ac:dyDescent="0.25">
      <c r="D93" s="18"/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</row>
    <row r="94" spans="4:22" x14ac:dyDescent="0.25">
      <c r="D94" s="18"/>
      <c r="E94" s="18"/>
      <c r="F94" s="18"/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18"/>
      <c r="R94" s="18"/>
      <c r="S94" s="18"/>
      <c r="T94" s="18"/>
      <c r="U94" s="18"/>
      <c r="V94" s="18"/>
    </row>
    <row r="95" spans="4:22" x14ac:dyDescent="0.25">
      <c r="D95" s="18"/>
      <c r="E95" s="18"/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18"/>
      <c r="Q95" s="18"/>
      <c r="R95" s="18"/>
      <c r="S95" s="18"/>
      <c r="T95" s="18"/>
      <c r="U95" s="18"/>
      <c r="V95" s="18"/>
    </row>
    <row r="96" spans="4:22" x14ac:dyDescent="0.25">
      <c r="D96" s="18"/>
      <c r="E96" s="18"/>
      <c r="F96" s="18"/>
      <c r="G96" s="18"/>
      <c r="H96" s="18"/>
      <c r="I96" s="18"/>
      <c r="J96" s="18"/>
      <c r="K96" s="18"/>
      <c r="L96" s="18"/>
      <c r="M96" s="18"/>
      <c r="N96" s="18"/>
      <c r="O96" s="18"/>
      <c r="P96" s="18"/>
      <c r="Q96" s="18"/>
      <c r="R96" s="18"/>
      <c r="S96" s="18"/>
      <c r="T96" s="18"/>
      <c r="U96" s="18"/>
      <c r="V96" s="18"/>
    </row>
    <row r="97" spans="4:22" x14ac:dyDescent="0.25">
      <c r="D97" s="18"/>
      <c r="E97" s="18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</row>
    <row r="98" spans="4:22" x14ac:dyDescent="0.25">
      <c r="D98" s="18"/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  <c r="R98" s="18"/>
      <c r="S98" s="18"/>
      <c r="T98" s="18"/>
      <c r="U98" s="18"/>
      <c r="V98" s="18"/>
    </row>
    <row r="99" spans="4:22" x14ac:dyDescent="0.25">
      <c r="D99" s="18"/>
      <c r="E99" s="18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18"/>
    </row>
    <row r="100" spans="4:22" x14ac:dyDescent="0.25">
      <c r="D100" s="18"/>
      <c r="E100" s="18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8"/>
      <c r="R100" s="18"/>
      <c r="S100" s="18"/>
      <c r="T100" s="18"/>
      <c r="U100" s="18"/>
      <c r="V100" s="18"/>
    </row>
    <row r="101" spans="4:22" x14ac:dyDescent="0.25">
      <c r="D101" s="18"/>
      <c r="E101" s="18"/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8"/>
      <c r="R101" s="18"/>
      <c r="S101" s="18"/>
      <c r="T101" s="18"/>
      <c r="U101" s="18"/>
      <c r="V101" s="18"/>
    </row>
    <row r="102" spans="4:22" x14ac:dyDescent="0.25">
      <c r="D102" s="18"/>
      <c r="E102" s="18"/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18"/>
    </row>
    <row r="103" spans="4:22" x14ac:dyDescent="0.25">
      <c r="D103" s="18"/>
      <c r="E103" s="18"/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18"/>
    </row>
    <row r="104" spans="4:22" x14ac:dyDescent="0.25">
      <c r="D104" s="18"/>
      <c r="E104" s="18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</row>
    <row r="105" spans="4:22" x14ac:dyDescent="0.25">
      <c r="D105" s="18"/>
      <c r="E105" s="18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  <c r="R105" s="18"/>
      <c r="S105" s="18"/>
      <c r="T105" s="18"/>
      <c r="U105" s="18"/>
      <c r="V105" s="18"/>
    </row>
    <row r="106" spans="4:22" x14ac:dyDescent="0.25">
      <c r="D106" s="18"/>
      <c r="E106" s="18"/>
      <c r="F106" s="18"/>
      <c r="G106" s="18"/>
      <c r="H106" s="18"/>
      <c r="I106" s="18"/>
      <c r="J106" s="18"/>
      <c r="K106" s="18"/>
      <c r="L106" s="18"/>
      <c r="M106" s="18"/>
      <c r="N106" s="18"/>
      <c r="O106" s="18"/>
      <c r="P106" s="18"/>
      <c r="Q106" s="18"/>
      <c r="R106" s="18"/>
      <c r="S106" s="18"/>
      <c r="T106" s="18"/>
      <c r="U106" s="18"/>
      <c r="V106" s="18"/>
    </row>
    <row r="107" spans="4:22" x14ac:dyDescent="0.25">
      <c r="D107" s="18"/>
      <c r="E107" s="18"/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8"/>
      <c r="R107" s="18"/>
      <c r="S107" s="18"/>
      <c r="T107" s="18"/>
      <c r="U107" s="18"/>
      <c r="V107" s="18"/>
    </row>
    <row r="108" spans="4:22" x14ac:dyDescent="0.25">
      <c r="D108" s="18"/>
      <c r="E108" s="18"/>
      <c r="F108" s="18"/>
      <c r="G108" s="18"/>
      <c r="H108" s="18"/>
      <c r="I108" s="18"/>
      <c r="J108" s="18"/>
      <c r="K108" s="18"/>
      <c r="L108" s="18"/>
      <c r="M108" s="18"/>
      <c r="N108" s="18"/>
      <c r="O108" s="18"/>
      <c r="P108" s="18"/>
      <c r="Q108" s="18"/>
      <c r="R108" s="18"/>
      <c r="S108" s="18"/>
      <c r="T108" s="18"/>
      <c r="U108" s="18"/>
      <c r="V108" s="18"/>
    </row>
    <row r="109" spans="4:22" x14ac:dyDescent="0.25">
      <c r="D109" s="18"/>
      <c r="E109" s="18"/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18"/>
      <c r="R109" s="18"/>
      <c r="S109" s="18"/>
      <c r="T109" s="18"/>
      <c r="U109" s="18"/>
      <c r="V109" s="18"/>
    </row>
    <row r="110" spans="4:22" x14ac:dyDescent="0.25">
      <c r="D110" s="18"/>
      <c r="E110" s="18"/>
      <c r="F110" s="18"/>
      <c r="G110" s="18"/>
      <c r="H110" s="18"/>
      <c r="I110" s="18"/>
      <c r="J110" s="18"/>
      <c r="K110" s="18"/>
      <c r="L110" s="18"/>
      <c r="M110" s="18"/>
      <c r="N110" s="18"/>
      <c r="O110" s="18"/>
      <c r="P110" s="18"/>
      <c r="Q110" s="18"/>
      <c r="R110" s="18"/>
      <c r="S110" s="18"/>
      <c r="T110" s="18"/>
      <c r="U110" s="18"/>
      <c r="V110" s="18"/>
    </row>
    <row r="111" spans="4:22" x14ac:dyDescent="0.25">
      <c r="D111" s="18"/>
      <c r="E111" s="18"/>
      <c r="F111" s="18"/>
      <c r="G111" s="18"/>
      <c r="H111" s="18"/>
      <c r="I111" s="18"/>
      <c r="J111" s="18"/>
      <c r="K111" s="18"/>
      <c r="L111" s="18"/>
      <c r="M111" s="18"/>
      <c r="N111" s="18"/>
      <c r="O111" s="18"/>
      <c r="P111" s="18"/>
      <c r="Q111" s="18"/>
      <c r="R111" s="18"/>
      <c r="S111" s="18"/>
      <c r="T111" s="18"/>
      <c r="U111" s="18"/>
      <c r="V111" s="18"/>
    </row>
    <row r="112" spans="4:22" x14ac:dyDescent="0.25">
      <c r="D112" s="18"/>
      <c r="E112" s="18"/>
      <c r="F112" s="18"/>
      <c r="G112" s="18"/>
      <c r="H112" s="18"/>
      <c r="I112" s="18"/>
      <c r="J112" s="18"/>
      <c r="K112" s="18"/>
      <c r="L112" s="18"/>
      <c r="M112" s="18"/>
      <c r="N112" s="18"/>
      <c r="O112" s="18"/>
      <c r="P112" s="18"/>
      <c r="Q112" s="18"/>
      <c r="R112" s="18"/>
      <c r="S112" s="18"/>
      <c r="T112" s="18"/>
      <c r="U112" s="18"/>
      <c r="V112" s="18"/>
    </row>
    <row r="113" spans="4:22" x14ac:dyDescent="0.25">
      <c r="D113" s="18"/>
      <c r="E113" s="18"/>
      <c r="F113" s="18"/>
      <c r="G113" s="18"/>
      <c r="H113" s="18"/>
      <c r="I113" s="18"/>
      <c r="J113" s="18"/>
      <c r="K113" s="18"/>
      <c r="L113" s="18"/>
      <c r="M113" s="18"/>
      <c r="N113" s="18"/>
      <c r="O113" s="18"/>
      <c r="P113" s="18"/>
      <c r="Q113" s="18"/>
      <c r="R113" s="18"/>
      <c r="S113" s="18"/>
      <c r="T113" s="18"/>
      <c r="U113" s="18"/>
      <c r="V113" s="18"/>
    </row>
    <row r="114" spans="4:22" x14ac:dyDescent="0.25">
      <c r="D114" s="18"/>
      <c r="E114" s="18"/>
      <c r="F114" s="18"/>
      <c r="G114" s="18"/>
      <c r="H114" s="18"/>
      <c r="I114" s="18"/>
      <c r="J114" s="18"/>
      <c r="K114" s="18"/>
      <c r="L114" s="18"/>
      <c r="M114" s="18"/>
      <c r="N114" s="18"/>
      <c r="O114" s="18"/>
      <c r="P114" s="18"/>
      <c r="Q114" s="18"/>
      <c r="R114" s="18"/>
      <c r="S114" s="18"/>
      <c r="T114" s="18"/>
      <c r="U114" s="18"/>
      <c r="V114" s="18"/>
    </row>
    <row r="115" spans="4:22" x14ac:dyDescent="0.25">
      <c r="D115" s="18"/>
      <c r="E115" s="18"/>
      <c r="F115" s="18"/>
      <c r="G115" s="18"/>
      <c r="H115" s="18"/>
      <c r="I115" s="18"/>
      <c r="J115" s="18"/>
      <c r="K115" s="18"/>
      <c r="L115" s="18"/>
      <c r="M115" s="18"/>
      <c r="N115" s="18"/>
      <c r="O115" s="18"/>
      <c r="P115" s="18"/>
      <c r="Q115" s="18"/>
      <c r="R115" s="18"/>
      <c r="S115" s="18"/>
      <c r="T115" s="18"/>
      <c r="U115" s="18"/>
      <c r="V115" s="18"/>
    </row>
    <row r="116" spans="4:22" x14ac:dyDescent="0.25">
      <c r="D116" s="18"/>
      <c r="E116" s="18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  <c r="R116" s="18"/>
      <c r="S116" s="18"/>
      <c r="T116" s="18"/>
      <c r="U116" s="18"/>
      <c r="V116" s="18"/>
    </row>
    <row r="117" spans="4:22" x14ac:dyDescent="0.25">
      <c r="D117" s="18"/>
      <c r="E117" s="18"/>
      <c r="F117" s="18"/>
      <c r="G117" s="18"/>
      <c r="H117" s="18"/>
      <c r="I117" s="18"/>
      <c r="J117" s="18"/>
      <c r="K117" s="18"/>
      <c r="L117" s="18"/>
      <c r="M117" s="18"/>
      <c r="N117" s="18"/>
      <c r="O117" s="18"/>
      <c r="P117" s="18"/>
      <c r="Q117" s="18"/>
      <c r="R117" s="18"/>
      <c r="S117" s="18"/>
      <c r="T117" s="18"/>
      <c r="U117" s="18"/>
      <c r="V117" s="18"/>
    </row>
    <row r="118" spans="4:22" x14ac:dyDescent="0.25">
      <c r="D118" s="18"/>
      <c r="E118" s="18"/>
      <c r="F118" s="18"/>
      <c r="G118" s="18"/>
      <c r="H118" s="18"/>
      <c r="I118" s="18"/>
      <c r="J118" s="18"/>
      <c r="K118" s="18"/>
      <c r="L118" s="18"/>
      <c r="M118" s="18"/>
      <c r="N118" s="18"/>
      <c r="O118" s="18"/>
      <c r="P118" s="18"/>
      <c r="Q118" s="18"/>
      <c r="R118" s="18"/>
      <c r="S118" s="18"/>
      <c r="T118" s="18"/>
      <c r="U118" s="18"/>
      <c r="V118" s="18"/>
    </row>
    <row r="119" spans="4:22" x14ac:dyDescent="0.25">
      <c r="D119" s="18"/>
      <c r="E119" s="18"/>
      <c r="F119" s="18"/>
      <c r="G119" s="18"/>
      <c r="H119" s="18"/>
      <c r="I119" s="18"/>
      <c r="J119" s="18"/>
      <c r="K119" s="18"/>
      <c r="L119" s="18"/>
      <c r="M119" s="18"/>
      <c r="N119" s="18"/>
      <c r="O119" s="18"/>
      <c r="P119" s="18"/>
      <c r="Q119" s="18"/>
      <c r="R119" s="18"/>
      <c r="S119" s="18"/>
      <c r="T119" s="18"/>
      <c r="U119" s="18"/>
      <c r="V119" s="18"/>
    </row>
    <row r="120" spans="4:22" x14ac:dyDescent="0.25">
      <c r="D120" s="18"/>
      <c r="E120" s="18"/>
      <c r="F120" s="18"/>
      <c r="G120" s="18"/>
      <c r="H120" s="18"/>
      <c r="I120" s="18"/>
      <c r="J120" s="18"/>
      <c r="K120" s="18"/>
      <c r="L120" s="18"/>
      <c r="M120" s="18"/>
      <c r="N120" s="18"/>
      <c r="O120" s="18"/>
      <c r="P120" s="18"/>
      <c r="Q120" s="18"/>
      <c r="R120" s="18"/>
      <c r="S120" s="18"/>
      <c r="T120" s="18"/>
      <c r="U120" s="18"/>
      <c r="V120" s="18"/>
    </row>
    <row r="121" spans="4:22" x14ac:dyDescent="0.25">
      <c r="D121" s="18"/>
      <c r="E121" s="18"/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8"/>
      <c r="R121" s="18"/>
      <c r="S121" s="18"/>
      <c r="T121" s="18"/>
      <c r="U121" s="18"/>
      <c r="V121" s="18"/>
    </row>
    <row r="122" spans="4:22" x14ac:dyDescent="0.25">
      <c r="D122" s="18"/>
      <c r="E122" s="18"/>
      <c r="F122" s="18"/>
      <c r="G122" s="18"/>
      <c r="H122" s="18"/>
      <c r="I122" s="18"/>
      <c r="J122" s="18"/>
      <c r="K122" s="18"/>
      <c r="L122" s="18"/>
      <c r="M122" s="18"/>
      <c r="N122" s="18"/>
      <c r="O122" s="18"/>
      <c r="P122" s="18"/>
      <c r="Q122" s="18"/>
      <c r="R122" s="18"/>
      <c r="S122" s="18"/>
      <c r="T122" s="18"/>
      <c r="U122" s="18"/>
      <c r="V122" s="18"/>
    </row>
    <row r="123" spans="4:22" x14ac:dyDescent="0.25">
      <c r="D123" s="18"/>
      <c r="E123" s="18"/>
      <c r="F123" s="18"/>
      <c r="G123" s="18"/>
      <c r="H123" s="18"/>
      <c r="I123" s="18"/>
      <c r="J123" s="18"/>
      <c r="K123" s="18"/>
      <c r="L123" s="18"/>
      <c r="M123" s="18"/>
      <c r="N123" s="18"/>
      <c r="O123" s="18"/>
      <c r="P123" s="18"/>
      <c r="Q123" s="18"/>
      <c r="R123" s="18"/>
      <c r="S123" s="18"/>
      <c r="T123" s="18"/>
      <c r="U123" s="18"/>
      <c r="V123" s="18"/>
    </row>
    <row r="124" spans="4:22" x14ac:dyDescent="0.25">
      <c r="D124" s="18"/>
      <c r="E124" s="18"/>
      <c r="F124" s="18"/>
      <c r="G124" s="18"/>
      <c r="H124" s="18"/>
      <c r="I124" s="18"/>
      <c r="J124" s="18"/>
      <c r="K124" s="18"/>
      <c r="L124" s="18"/>
      <c r="M124" s="18"/>
      <c r="N124" s="18"/>
      <c r="O124" s="18"/>
      <c r="P124" s="18"/>
      <c r="Q124" s="18"/>
      <c r="R124" s="18"/>
      <c r="S124" s="18"/>
      <c r="T124" s="18"/>
      <c r="U124" s="18"/>
      <c r="V124" s="18"/>
    </row>
    <row r="125" spans="4:22" x14ac:dyDescent="0.25">
      <c r="D125" s="18"/>
      <c r="E125" s="18"/>
      <c r="F125" s="18"/>
      <c r="G125" s="18"/>
      <c r="H125" s="18"/>
      <c r="I125" s="18"/>
      <c r="J125" s="18"/>
      <c r="K125" s="18"/>
      <c r="L125" s="18"/>
      <c r="M125" s="18"/>
      <c r="N125" s="18"/>
      <c r="O125" s="18"/>
      <c r="P125" s="18"/>
      <c r="Q125" s="18"/>
      <c r="R125" s="18"/>
      <c r="S125" s="18"/>
      <c r="T125" s="18"/>
      <c r="U125" s="18"/>
      <c r="V125" s="18"/>
    </row>
    <row r="126" spans="4:22" x14ac:dyDescent="0.25">
      <c r="D126" s="18"/>
      <c r="E126" s="18"/>
      <c r="F126" s="18"/>
      <c r="G126" s="18"/>
      <c r="H126" s="18"/>
      <c r="I126" s="18"/>
      <c r="J126" s="18"/>
      <c r="K126" s="18"/>
      <c r="L126" s="18"/>
      <c r="M126" s="18"/>
      <c r="N126" s="18"/>
      <c r="O126" s="18"/>
      <c r="P126" s="18"/>
      <c r="Q126" s="18"/>
      <c r="R126" s="18"/>
      <c r="S126" s="18"/>
      <c r="T126" s="18"/>
      <c r="U126" s="18"/>
      <c r="V126" s="18"/>
    </row>
    <row r="127" spans="4:22" x14ac:dyDescent="0.25">
      <c r="D127" s="18"/>
      <c r="E127" s="18"/>
      <c r="F127" s="18"/>
      <c r="G127" s="18"/>
      <c r="H127" s="18"/>
      <c r="I127" s="18"/>
      <c r="J127" s="18"/>
      <c r="K127" s="18"/>
      <c r="L127" s="18"/>
      <c r="M127" s="18"/>
      <c r="N127" s="18"/>
      <c r="O127" s="18"/>
      <c r="P127" s="18"/>
      <c r="Q127" s="18"/>
      <c r="R127" s="18"/>
      <c r="S127" s="18"/>
      <c r="T127" s="18"/>
      <c r="U127" s="18"/>
      <c r="V127" s="18"/>
    </row>
  </sheetData>
  <pageMargins left="0.7" right="0.7" top="0.75" bottom="0.75" header="0.3" footer="0.3"/>
  <pageSetup paperSize="9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5"/>
  <sheetViews>
    <sheetView zoomScale="90" workbookViewId="0">
      <selection activeCell="S18" sqref="S18"/>
    </sheetView>
  </sheetViews>
  <sheetFormatPr baseColWidth="10" defaultRowHeight="15" x14ac:dyDescent="0.25"/>
  <cols>
    <col min="1" max="1" width="31.7109375" style="18" customWidth="1"/>
    <col min="2" max="2" width="14.85546875" style="18" bestFit="1" customWidth="1"/>
    <col min="3" max="3" width="14.28515625" style="18" customWidth="1"/>
    <col min="4" max="7" width="14.85546875" style="18" bestFit="1" customWidth="1"/>
    <col min="8" max="8" width="13.7109375" style="18" customWidth="1"/>
    <col min="9" max="9" width="14.85546875" style="18" bestFit="1" customWidth="1"/>
    <col min="10" max="10" width="23.140625" style="18" customWidth="1"/>
    <col min="11" max="11" width="14.85546875" style="18" bestFit="1" customWidth="1"/>
    <col min="12" max="16384" width="11.42578125" style="18"/>
  </cols>
  <sheetData>
    <row r="1" spans="1:11" x14ac:dyDescent="0.25">
      <c r="A1" s="19" t="s">
        <v>32</v>
      </c>
      <c r="B1" s="20" t="s">
        <v>33</v>
      </c>
      <c r="C1" s="20" t="s">
        <v>34</v>
      </c>
      <c r="D1" s="19" t="s">
        <v>35</v>
      </c>
      <c r="E1" s="19" t="s">
        <v>36</v>
      </c>
      <c r="F1" s="19" t="s">
        <v>37</v>
      </c>
      <c r="G1" s="19" t="s">
        <v>38</v>
      </c>
      <c r="H1" s="19" t="s">
        <v>39</v>
      </c>
      <c r="I1" s="19" t="s">
        <v>40</v>
      </c>
      <c r="J1" s="19" t="s">
        <v>41</v>
      </c>
      <c r="K1" s="19" t="s">
        <v>31</v>
      </c>
    </row>
    <row r="2" spans="1:11" x14ac:dyDescent="0.25">
      <c r="A2" s="21" t="s">
        <v>42</v>
      </c>
      <c r="B2" s="22">
        <v>-4.9257616220404499</v>
      </c>
      <c r="C2" s="23">
        <v>4.0175838240395299E-2</v>
      </c>
      <c r="D2" s="23">
        <v>-0.43630852630327799</v>
      </c>
      <c r="E2" s="23">
        <v>-0.69755417138798215</v>
      </c>
      <c r="F2" s="24">
        <v>-0.67770841334937404</v>
      </c>
      <c r="G2" s="24">
        <v>-1.3998258904396399</v>
      </c>
      <c r="H2" s="24">
        <v>-1.4891396559780969</v>
      </c>
      <c r="I2" s="24">
        <v>-0.58166948657735695</v>
      </c>
      <c r="J2" s="23">
        <f t="shared" ref="J2:J4" si="0">K2-B2</f>
        <v>-0.65487591245603038</v>
      </c>
      <c r="K2" s="23">
        <v>-5.5806375344964803</v>
      </c>
    </row>
    <row r="3" spans="1:11" x14ac:dyDescent="0.25">
      <c r="A3" s="25" t="s">
        <v>43</v>
      </c>
      <c r="B3" s="23">
        <v>-4.0276617368073975</v>
      </c>
      <c r="C3" s="23">
        <v>-6.679618419008769E-2</v>
      </c>
      <c r="D3" s="23">
        <v>-0.32485140623910325</v>
      </c>
      <c r="E3" s="23">
        <v>-0.61659275109790701</v>
      </c>
      <c r="F3" s="23">
        <v>-0.7228291667713953</v>
      </c>
      <c r="G3" s="23">
        <v>-1.8084627771278845</v>
      </c>
      <c r="H3" s="23">
        <v>-0.26694142042647645</v>
      </c>
      <c r="I3" s="23">
        <v>-0.46398040058816292</v>
      </c>
      <c r="J3" s="23">
        <f t="shared" si="0"/>
        <v>-0.59429154379174776</v>
      </c>
      <c r="K3" s="23">
        <v>-4.6219532805991452</v>
      </c>
    </row>
    <row r="4" spans="1:11" x14ac:dyDescent="0.25">
      <c r="A4" s="25" t="s">
        <v>44</v>
      </c>
      <c r="B4" s="23">
        <v>-3.3326690309948059</v>
      </c>
      <c r="C4" s="23">
        <v>-0.16189694023576931</v>
      </c>
      <c r="D4" s="23">
        <v>-0.27553045878132709</v>
      </c>
      <c r="E4" s="23">
        <v>-0.52043218907251254</v>
      </c>
      <c r="F4" s="23">
        <v>-0.67546065771368413</v>
      </c>
      <c r="G4" s="23">
        <v>-1.8223048216678872</v>
      </c>
      <c r="H4" s="23">
        <v>0.18103380244487904</v>
      </c>
      <c r="I4" s="23">
        <v>-0.61896615962225854</v>
      </c>
      <c r="J4" s="23">
        <f t="shared" si="0"/>
        <v>-0.99616581094166268</v>
      </c>
      <c r="K4" s="26">
        <v>-4.3288348419364686</v>
      </c>
    </row>
    <row r="5" spans="1:11" x14ac:dyDescent="0.25">
      <c r="A5" s="25"/>
      <c r="B5" s="25"/>
      <c r="C5" s="25"/>
      <c r="D5" s="25"/>
      <c r="E5" s="25"/>
      <c r="F5" s="25"/>
      <c r="G5" s="25"/>
      <c r="H5" s="25"/>
      <c r="I5" s="25"/>
      <c r="J5" s="25"/>
      <c r="K5" s="25"/>
    </row>
  </sheetData>
  <pageMargins left="0.7" right="0.7" top="0.75" bottom="0.75" header="0.3" footer="0.3"/>
  <pageSetup paperSize="9"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52"/>
  <sheetViews>
    <sheetView topLeftCell="A22" workbookViewId="0">
      <selection activeCell="G55" sqref="G55"/>
    </sheetView>
  </sheetViews>
  <sheetFormatPr baseColWidth="10" defaultRowHeight="15" x14ac:dyDescent="0.25"/>
  <cols>
    <col min="2" max="2" width="10.5703125" customWidth="1"/>
  </cols>
  <sheetData>
    <row r="1" spans="1:10" x14ac:dyDescent="0.25">
      <c r="B1" t="s">
        <v>45</v>
      </c>
      <c r="C1" t="s">
        <v>13</v>
      </c>
      <c r="D1" t="s">
        <v>18</v>
      </c>
      <c r="F1" t="str">
        <f>B1</f>
        <v xml:space="preserve">France </v>
      </c>
      <c r="G1" t="str">
        <f t="shared" ref="G1:H1" si="0">C1</f>
        <v>Allemagne</v>
      </c>
      <c r="H1" t="str">
        <f t="shared" si="0"/>
        <v>Zone euro</v>
      </c>
      <c r="J1" t="s">
        <v>46</v>
      </c>
    </row>
    <row r="2" spans="1:10" x14ac:dyDescent="0.25">
      <c r="A2">
        <v>1975</v>
      </c>
      <c r="B2">
        <v>27.343</v>
      </c>
      <c r="C2" s="27" t="e">
        <v>#N/A</v>
      </c>
      <c r="D2" s="27" t="e">
        <v>#N/A</v>
      </c>
      <c r="E2" s="27"/>
      <c r="F2">
        <f t="shared" ref="F2:F36" si="1">100*(B2/$B$37)</f>
        <v>29.001601595231275</v>
      </c>
      <c r="G2" t="e">
        <f t="shared" ref="G2:G36" si="2">100*(C2/$C$37)</f>
        <v>#N/A</v>
      </c>
      <c r="H2" t="e">
        <f t="shared" ref="H2:H36" si="3">100*(D2/$D$37)</f>
        <v>#N/A</v>
      </c>
      <c r="J2">
        <v>100</v>
      </c>
    </row>
    <row r="3" spans="1:10" x14ac:dyDescent="0.25">
      <c r="A3">
        <v>1976</v>
      </c>
      <c r="B3">
        <v>30.292999999999999</v>
      </c>
      <c r="C3" s="27" t="e">
        <v>#N/A</v>
      </c>
      <c r="D3" s="27" t="e">
        <v>#N/A</v>
      </c>
      <c r="E3" s="27"/>
      <c r="F3">
        <f t="shared" si="1"/>
        <v>32.130545921235452</v>
      </c>
      <c r="G3" t="e">
        <f t="shared" si="2"/>
        <v>#N/A</v>
      </c>
      <c r="H3" t="e">
        <f t="shared" si="3"/>
        <v>#N/A</v>
      </c>
      <c r="J3">
        <v>100</v>
      </c>
    </row>
    <row r="4" spans="1:10" x14ac:dyDescent="0.25">
      <c r="A4">
        <v>1977</v>
      </c>
      <c r="B4">
        <v>33.091000000000001</v>
      </c>
      <c r="C4" s="27" t="e">
        <v>#N/A</v>
      </c>
      <c r="D4" s="27" t="e">
        <v>#N/A</v>
      </c>
      <c r="E4" s="27"/>
      <c r="F4">
        <f t="shared" si="1"/>
        <v>35.098270065018397</v>
      </c>
      <c r="G4" t="e">
        <f t="shared" si="2"/>
        <v>#N/A</v>
      </c>
      <c r="H4" t="e">
        <f t="shared" si="3"/>
        <v>#N/A</v>
      </c>
      <c r="J4">
        <v>100</v>
      </c>
    </row>
    <row r="5" spans="1:10" x14ac:dyDescent="0.25">
      <c r="A5">
        <v>1978</v>
      </c>
      <c r="B5">
        <v>35.918999999999997</v>
      </c>
      <c r="C5" s="27" t="e">
        <v>#N/A</v>
      </c>
      <c r="D5" s="27" t="e">
        <v>#N/A</v>
      </c>
      <c r="E5" s="27"/>
      <c r="F5">
        <f t="shared" si="1"/>
        <v>38.097813981608162</v>
      </c>
      <c r="G5" t="e">
        <f t="shared" si="2"/>
        <v>#N/A</v>
      </c>
      <c r="H5" t="e">
        <f t="shared" si="3"/>
        <v>#N/A</v>
      </c>
      <c r="J5">
        <v>100</v>
      </c>
    </row>
    <row r="6" spans="1:10" x14ac:dyDescent="0.25">
      <c r="A6">
        <v>1979</v>
      </c>
      <c r="B6">
        <v>39.235999999999997</v>
      </c>
      <c r="C6" s="27" t="e">
        <v>#N/A</v>
      </c>
      <c r="D6" s="27" t="e">
        <v>#N/A</v>
      </c>
      <c r="E6" s="27"/>
      <c r="F6">
        <f t="shared" si="1"/>
        <v>41.616020194949137</v>
      </c>
      <c r="G6" t="e">
        <f t="shared" si="2"/>
        <v>#N/A</v>
      </c>
      <c r="H6" t="e">
        <f t="shared" si="3"/>
        <v>#N/A</v>
      </c>
      <c r="J6">
        <v>100</v>
      </c>
    </row>
    <row r="7" spans="1:10" x14ac:dyDescent="0.25">
      <c r="A7">
        <v>1980</v>
      </c>
      <c r="B7">
        <v>44.204000000000001</v>
      </c>
      <c r="C7" s="27" t="e">
        <v>#N/A</v>
      </c>
      <c r="D7" s="27" t="e">
        <v>#N/A</v>
      </c>
      <c r="E7" s="27"/>
      <c r="F7">
        <f t="shared" si="1"/>
        <v>46.885374571758888</v>
      </c>
      <c r="G7" t="e">
        <f t="shared" si="2"/>
        <v>#N/A</v>
      </c>
      <c r="H7" t="e">
        <f t="shared" si="3"/>
        <v>#N/A</v>
      </c>
      <c r="J7">
        <v>100</v>
      </c>
    </row>
    <row r="8" spans="1:10" x14ac:dyDescent="0.25">
      <c r="A8">
        <v>1981</v>
      </c>
      <c r="B8">
        <v>49.463000000000001</v>
      </c>
      <c r="C8" s="27" t="e">
        <v>#N/A</v>
      </c>
      <c r="D8" s="27" t="e">
        <v>#N/A</v>
      </c>
      <c r="E8" s="27"/>
      <c r="F8">
        <f t="shared" si="1"/>
        <v>52.463380744794819</v>
      </c>
      <c r="G8" t="e">
        <f t="shared" si="2"/>
        <v>#N/A</v>
      </c>
      <c r="H8" t="e">
        <f t="shared" si="3"/>
        <v>#N/A</v>
      </c>
      <c r="J8">
        <v>100</v>
      </c>
    </row>
    <row r="9" spans="1:10" x14ac:dyDescent="0.25">
      <c r="A9">
        <v>1982</v>
      </c>
      <c r="B9">
        <v>55.119</v>
      </c>
      <c r="C9" s="27" t="e">
        <v>#N/A</v>
      </c>
      <c r="D9" s="27" t="e">
        <v>#N/A</v>
      </c>
      <c r="E9" s="27"/>
      <c r="F9">
        <f t="shared" si="1"/>
        <v>58.462468577974349</v>
      </c>
      <c r="G9" t="e">
        <f t="shared" si="2"/>
        <v>#N/A</v>
      </c>
      <c r="H9" t="e">
        <f t="shared" si="3"/>
        <v>#N/A</v>
      </c>
      <c r="J9">
        <v>100</v>
      </c>
    </row>
    <row r="10" spans="1:10" x14ac:dyDescent="0.25">
      <c r="A10">
        <v>1983</v>
      </c>
      <c r="B10">
        <v>59.69</v>
      </c>
      <c r="C10" s="27" t="e">
        <v>#N/A</v>
      </c>
      <c r="D10" s="27" t="e">
        <v>#N/A</v>
      </c>
      <c r="E10" s="27"/>
      <c r="F10">
        <f t="shared" si="1"/>
        <v>63.310741294640479</v>
      </c>
      <c r="G10" t="e">
        <f t="shared" si="2"/>
        <v>#N/A</v>
      </c>
      <c r="H10" t="e">
        <f t="shared" si="3"/>
        <v>#N/A</v>
      </c>
      <c r="J10">
        <v>100</v>
      </c>
    </row>
    <row r="11" spans="1:10" x14ac:dyDescent="0.25">
      <c r="A11">
        <v>1984</v>
      </c>
      <c r="B11">
        <v>62.963000000000001</v>
      </c>
      <c r="C11" s="27" t="e">
        <v>#N/A</v>
      </c>
      <c r="D11" s="27" t="e">
        <v>#N/A</v>
      </c>
      <c r="E11" s="27"/>
      <c r="F11">
        <f t="shared" si="1"/>
        <v>66.782278507864774</v>
      </c>
      <c r="G11" t="e">
        <f t="shared" si="2"/>
        <v>#N/A</v>
      </c>
      <c r="H11" t="e">
        <f t="shared" si="3"/>
        <v>#N/A</v>
      </c>
      <c r="J11">
        <v>100</v>
      </c>
    </row>
    <row r="12" spans="1:10" x14ac:dyDescent="0.25">
      <c r="A12">
        <v>1985</v>
      </c>
      <c r="B12">
        <v>65.472999999999999</v>
      </c>
      <c r="C12" s="27" t="e">
        <v>#N/A</v>
      </c>
      <c r="D12" s="27" t="e">
        <v>#N/A</v>
      </c>
      <c r="E12" s="27"/>
      <c r="F12">
        <f t="shared" si="1"/>
        <v>69.444532832702237</v>
      </c>
      <c r="G12" t="e">
        <f t="shared" si="2"/>
        <v>#N/A</v>
      </c>
      <c r="H12" t="e">
        <f t="shared" si="3"/>
        <v>#N/A</v>
      </c>
      <c r="J12">
        <v>100</v>
      </c>
    </row>
    <row r="13" spans="1:10" x14ac:dyDescent="0.25">
      <c r="A13">
        <v>1986</v>
      </c>
      <c r="B13">
        <v>67.097999999999999</v>
      </c>
      <c r="C13" s="27" t="e">
        <v>#N/A</v>
      </c>
      <c r="D13" s="27" t="e">
        <v>#N/A</v>
      </c>
      <c r="E13" s="27"/>
      <c r="F13">
        <f t="shared" si="1"/>
        <v>71.168103859738437</v>
      </c>
      <c r="G13" t="e">
        <f t="shared" si="2"/>
        <v>#N/A</v>
      </c>
      <c r="H13" t="e">
        <f t="shared" si="3"/>
        <v>#N/A</v>
      </c>
      <c r="J13">
        <v>100</v>
      </c>
    </row>
    <row r="14" spans="1:10" x14ac:dyDescent="0.25">
      <c r="A14">
        <v>1987</v>
      </c>
      <c r="B14">
        <v>68.087999999999994</v>
      </c>
      <c r="C14" s="27" t="e">
        <v>#N/A</v>
      </c>
      <c r="D14" s="27" t="e">
        <v>#N/A</v>
      </c>
      <c r="E14" s="27"/>
      <c r="F14">
        <f t="shared" si="1"/>
        <v>72.218156362363558</v>
      </c>
      <c r="G14" t="e">
        <f t="shared" si="2"/>
        <v>#N/A</v>
      </c>
      <c r="H14" t="e">
        <f t="shared" si="3"/>
        <v>#N/A</v>
      </c>
      <c r="J14">
        <v>100</v>
      </c>
    </row>
    <row r="15" spans="1:10" x14ac:dyDescent="0.25">
      <c r="A15">
        <v>1988</v>
      </c>
      <c r="B15">
        <v>68.448999999999998</v>
      </c>
      <c r="C15" s="27" t="e">
        <v>#N/A</v>
      </c>
      <c r="D15" s="27" t="e">
        <v>#N/A</v>
      </c>
      <c r="E15" s="27"/>
      <c r="F15">
        <f t="shared" si="1"/>
        <v>72.601054295138994</v>
      </c>
      <c r="G15" t="e">
        <f t="shared" si="2"/>
        <v>#N/A</v>
      </c>
      <c r="H15" t="e">
        <f t="shared" si="3"/>
        <v>#N/A</v>
      </c>
      <c r="J15">
        <v>100</v>
      </c>
    </row>
    <row r="16" spans="1:10" x14ac:dyDescent="0.25">
      <c r="A16">
        <v>1989</v>
      </c>
      <c r="B16">
        <v>69.403000000000006</v>
      </c>
      <c r="C16" s="27" t="e">
        <v>#N/A</v>
      </c>
      <c r="D16" s="27" t="e">
        <v>#N/A</v>
      </c>
      <c r="E16" s="27"/>
      <c r="F16">
        <f t="shared" si="1"/>
        <v>73.612923070395937</v>
      </c>
      <c r="G16" t="e">
        <f t="shared" si="2"/>
        <v>#N/A</v>
      </c>
      <c r="H16" t="e">
        <f t="shared" si="3"/>
        <v>#N/A</v>
      </c>
      <c r="J16">
        <v>100</v>
      </c>
    </row>
    <row r="17" spans="1:10" x14ac:dyDescent="0.25">
      <c r="A17">
        <v>1990</v>
      </c>
      <c r="B17">
        <v>71.688000000000002</v>
      </c>
      <c r="C17" s="27" t="e">
        <v>#N/A</v>
      </c>
      <c r="D17" s="27" t="e">
        <v>#N/A</v>
      </c>
      <c r="E17" s="27"/>
      <c r="F17">
        <f t="shared" si="1"/>
        <v>76.036529099182232</v>
      </c>
      <c r="G17" t="e">
        <f t="shared" si="2"/>
        <v>#N/A</v>
      </c>
      <c r="H17" t="e">
        <f t="shared" si="3"/>
        <v>#N/A</v>
      </c>
      <c r="J17">
        <v>100</v>
      </c>
    </row>
    <row r="18" spans="1:10" x14ac:dyDescent="0.25">
      <c r="A18">
        <v>1991</v>
      </c>
      <c r="B18">
        <v>73.525999999999996</v>
      </c>
      <c r="C18">
        <v>73.75</v>
      </c>
      <c r="D18" s="27" t="e">
        <v>#N/A</v>
      </c>
      <c r="E18" s="27"/>
      <c r="F18">
        <f t="shared" si="1"/>
        <v>77.986020513146855</v>
      </c>
      <c r="G18">
        <f t="shared" si="2"/>
        <v>81.406258623544346</v>
      </c>
      <c r="H18" t="e">
        <f t="shared" si="3"/>
        <v>#N/A</v>
      </c>
      <c r="J18">
        <v>100</v>
      </c>
    </row>
    <row r="19" spans="1:10" x14ac:dyDescent="0.25">
      <c r="A19">
        <v>1992</v>
      </c>
      <c r="B19">
        <v>74.771000000000001</v>
      </c>
      <c r="C19">
        <v>78.682000000000002</v>
      </c>
      <c r="D19" s="27" t="e">
        <v>#N/A</v>
      </c>
      <c r="E19" s="27"/>
      <c r="F19">
        <f t="shared" si="1"/>
        <v>79.306541084629984</v>
      </c>
      <c r="G19">
        <f t="shared" si="2"/>
        <v>86.850267674816493</v>
      </c>
      <c r="H19" t="e">
        <f t="shared" si="3"/>
        <v>#N/A</v>
      </c>
      <c r="J19">
        <v>100</v>
      </c>
    </row>
    <row r="20" spans="1:10" x14ac:dyDescent="0.25">
      <c r="A20">
        <v>1993</v>
      </c>
      <c r="B20">
        <v>76.009</v>
      </c>
      <c r="C20">
        <v>81.695999999999998</v>
      </c>
      <c r="D20" s="27" t="e">
        <v>#N/A</v>
      </c>
      <c r="E20" s="27"/>
      <c r="F20">
        <f t="shared" si="1"/>
        <v>80.61963704245818</v>
      </c>
      <c r="G20">
        <f t="shared" si="2"/>
        <v>90.177162095038355</v>
      </c>
      <c r="H20" t="e">
        <f t="shared" si="3"/>
        <v>#N/A</v>
      </c>
      <c r="J20">
        <v>100</v>
      </c>
    </row>
    <row r="21" spans="1:10" x14ac:dyDescent="0.25">
      <c r="A21">
        <v>1994</v>
      </c>
      <c r="B21">
        <v>75.382999999999996</v>
      </c>
      <c r="C21">
        <v>81.994</v>
      </c>
      <c r="D21" s="27" t="e">
        <v>#N/A</v>
      </c>
      <c r="E21" s="27"/>
      <c r="F21">
        <f t="shared" si="1"/>
        <v>79.955664449889156</v>
      </c>
      <c r="G21">
        <f t="shared" si="2"/>
        <v>90.506098570561292</v>
      </c>
      <c r="H21" t="e">
        <f t="shared" si="3"/>
        <v>#N/A</v>
      </c>
      <c r="J21">
        <v>100</v>
      </c>
    </row>
    <row r="22" spans="1:10" x14ac:dyDescent="0.25">
      <c r="A22">
        <v>1995</v>
      </c>
      <c r="B22">
        <v>76.001000000000005</v>
      </c>
      <c r="C22">
        <v>83.968999999999994</v>
      </c>
      <c r="D22">
        <v>76.826999999999998</v>
      </c>
      <c r="F22">
        <f t="shared" si="1"/>
        <v>80.611151769709693</v>
      </c>
      <c r="G22">
        <f t="shared" si="2"/>
        <v>92.686130581157897</v>
      </c>
      <c r="H22">
        <f t="shared" si="3"/>
        <v>80.677748957753565</v>
      </c>
      <c r="J22">
        <v>100</v>
      </c>
    </row>
    <row r="23" spans="1:10" x14ac:dyDescent="0.25">
      <c r="A23">
        <v>1996</v>
      </c>
      <c r="B23">
        <v>76.748000000000005</v>
      </c>
      <c r="C23">
        <v>84.018000000000001</v>
      </c>
      <c r="D23">
        <v>78.206000000000003</v>
      </c>
      <c r="F23">
        <f t="shared" si="1"/>
        <v>81.403464112599565</v>
      </c>
      <c r="G23">
        <f t="shared" si="2"/>
        <v>92.740217451294228</v>
      </c>
      <c r="H23">
        <f t="shared" si="3"/>
        <v>82.12586766358281</v>
      </c>
      <c r="J23">
        <v>100</v>
      </c>
    </row>
    <row r="24" spans="1:10" x14ac:dyDescent="0.25">
      <c r="A24">
        <v>1997</v>
      </c>
      <c r="B24">
        <v>76.566000000000003</v>
      </c>
      <c r="C24">
        <v>83.003</v>
      </c>
      <c r="D24">
        <v>77.120999999999995</v>
      </c>
      <c r="F24">
        <f t="shared" si="1"/>
        <v>81.210424157571509</v>
      </c>
      <c r="G24">
        <f t="shared" si="2"/>
        <v>91.619846569898996</v>
      </c>
      <c r="H24">
        <f t="shared" si="3"/>
        <v>80.986484925493812</v>
      </c>
      <c r="J24">
        <v>100</v>
      </c>
    </row>
    <row r="25" spans="1:10" x14ac:dyDescent="0.25">
      <c r="A25">
        <v>1998</v>
      </c>
      <c r="B25">
        <v>76.424999999999997</v>
      </c>
      <c r="C25">
        <v>83.046000000000006</v>
      </c>
      <c r="D25">
        <v>77.057000000000002</v>
      </c>
      <c r="F25">
        <f t="shared" si="1"/>
        <v>81.060871225379444</v>
      </c>
      <c r="G25">
        <f t="shared" si="2"/>
        <v>91.667310557977828</v>
      </c>
      <c r="H25">
        <f t="shared" si="3"/>
        <v>80.919277095781666</v>
      </c>
      <c r="J25">
        <v>100</v>
      </c>
    </row>
    <row r="26" spans="1:10" x14ac:dyDescent="0.25">
      <c r="A26">
        <v>1999</v>
      </c>
      <c r="B26">
        <v>77.075000000000003</v>
      </c>
      <c r="C26">
        <v>83.524000000000001</v>
      </c>
      <c r="D26">
        <v>78.358000000000004</v>
      </c>
      <c r="F26">
        <f t="shared" si="1"/>
        <v>81.75029963619393</v>
      </c>
      <c r="G26">
        <f t="shared" si="2"/>
        <v>92.19493349522601</v>
      </c>
      <c r="H26">
        <f t="shared" si="3"/>
        <v>82.285486259149181</v>
      </c>
      <c r="J26">
        <v>100</v>
      </c>
    </row>
    <row r="27" spans="1:10" x14ac:dyDescent="0.25">
      <c r="A27">
        <v>2000</v>
      </c>
      <c r="B27">
        <v>77.876999999999995</v>
      </c>
      <c r="C27">
        <v>84.296999999999997</v>
      </c>
      <c r="D27">
        <v>79.293999999999997</v>
      </c>
      <c r="F27">
        <f t="shared" si="1"/>
        <v>82.60094822922963</v>
      </c>
      <c r="G27">
        <f t="shared" si="2"/>
        <v>93.048181466968373</v>
      </c>
      <c r="H27">
        <f t="shared" si="3"/>
        <v>83.268400768689546</v>
      </c>
      <c r="J27">
        <v>100</v>
      </c>
    </row>
    <row r="28" spans="1:10" x14ac:dyDescent="0.25">
      <c r="A28">
        <v>2001</v>
      </c>
      <c r="B28">
        <v>79.585999999999999</v>
      </c>
      <c r="C28">
        <v>84.293000000000006</v>
      </c>
      <c r="D28">
        <v>80.641000000000005</v>
      </c>
      <c r="F28">
        <f t="shared" si="1"/>
        <v>84.413614620124946</v>
      </c>
      <c r="G28">
        <f t="shared" si="2"/>
        <v>93.043766212263378</v>
      </c>
      <c r="H28">
        <f t="shared" si="3"/>
        <v>84.682915559662703</v>
      </c>
      <c r="J28">
        <v>100</v>
      </c>
    </row>
    <row r="29" spans="1:10" x14ac:dyDescent="0.25">
      <c r="A29">
        <v>2002</v>
      </c>
      <c r="B29">
        <v>81.914000000000001</v>
      </c>
      <c r="C29">
        <v>85.197999999999993</v>
      </c>
      <c r="D29">
        <v>82.665000000000006</v>
      </c>
      <c r="F29">
        <f t="shared" si="1"/>
        <v>86.882828989934353</v>
      </c>
      <c r="G29">
        <f t="shared" si="2"/>
        <v>94.042717589270936</v>
      </c>
      <c r="H29">
        <f t="shared" si="3"/>
        <v>86.808363174309804</v>
      </c>
      <c r="J29">
        <v>100</v>
      </c>
    </row>
    <row r="30" spans="1:10" x14ac:dyDescent="0.25">
      <c r="A30">
        <v>2003</v>
      </c>
      <c r="B30">
        <v>83.518000000000001</v>
      </c>
      <c r="C30">
        <v>86.358000000000004</v>
      </c>
      <c r="D30">
        <v>84.445999999999998</v>
      </c>
      <c r="F30">
        <f t="shared" si="1"/>
        <v>88.584126176005768</v>
      </c>
      <c r="G30">
        <f t="shared" si="2"/>
        <v>95.323141453722613</v>
      </c>
      <c r="H30">
        <f t="shared" si="3"/>
        <v>88.678631060518541</v>
      </c>
      <c r="J30">
        <v>100</v>
      </c>
    </row>
    <row r="31" spans="1:10" x14ac:dyDescent="0.25">
      <c r="A31">
        <v>2004</v>
      </c>
      <c r="B31">
        <v>84.078999999999994</v>
      </c>
      <c r="C31">
        <v>86.004999999999995</v>
      </c>
      <c r="D31">
        <v>85.085999999999999</v>
      </c>
      <c r="F31">
        <f t="shared" si="1"/>
        <v>89.179155927493341</v>
      </c>
      <c r="G31">
        <f t="shared" si="2"/>
        <v>94.933495226005846</v>
      </c>
      <c r="H31">
        <f t="shared" si="3"/>
        <v>89.350709357640156</v>
      </c>
      <c r="J31">
        <v>100</v>
      </c>
    </row>
    <row r="32" spans="1:10" x14ac:dyDescent="0.25">
      <c r="A32">
        <v>2005</v>
      </c>
      <c r="B32">
        <v>85.665999999999997</v>
      </c>
      <c r="C32">
        <v>85.373000000000005</v>
      </c>
      <c r="D32">
        <v>86.177000000000007</v>
      </c>
      <c r="F32">
        <f t="shared" si="1"/>
        <v>90.862421908974227</v>
      </c>
      <c r="G32">
        <f t="shared" si="2"/>
        <v>94.235884982614934</v>
      </c>
      <c r="H32">
        <f t="shared" si="3"/>
        <v>90.496392829764673</v>
      </c>
      <c r="J32">
        <v>100</v>
      </c>
    </row>
    <row r="33" spans="1:10" x14ac:dyDescent="0.25">
      <c r="A33">
        <v>2006</v>
      </c>
      <c r="B33">
        <v>86.938000000000002</v>
      </c>
      <c r="C33">
        <v>83.792000000000002</v>
      </c>
      <c r="D33">
        <v>86.918999999999997</v>
      </c>
      <c r="F33">
        <f t="shared" si="1"/>
        <v>92.211580275983493</v>
      </c>
      <c r="G33">
        <f t="shared" si="2"/>
        <v>92.490755560461395</v>
      </c>
      <c r="H33">
        <f t="shared" si="3"/>
        <v>91.275583605490027</v>
      </c>
      <c r="J33">
        <v>100</v>
      </c>
    </row>
    <row r="34" spans="1:10" x14ac:dyDescent="0.25">
      <c r="A34">
        <v>2007</v>
      </c>
      <c r="B34">
        <v>88.100999999999999</v>
      </c>
      <c r="C34">
        <v>83.641999999999996</v>
      </c>
      <c r="D34">
        <v>88.177999999999997</v>
      </c>
      <c r="F34">
        <f t="shared" si="1"/>
        <v>93.445126801794629</v>
      </c>
      <c r="G34">
        <f t="shared" si="2"/>
        <v>92.325183509023674</v>
      </c>
      <c r="H34">
        <f t="shared" si="3"/>
        <v>92.597687630608959</v>
      </c>
      <c r="J34">
        <v>100</v>
      </c>
    </row>
    <row r="35" spans="1:10" x14ac:dyDescent="0.25">
      <c r="A35">
        <v>2008</v>
      </c>
      <c r="B35">
        <v>90.457999999999998</v>
      </c>
      <c r="C35">
        <v>86.010999999999996</v>
      </c>
      <c r="D35">
        <v>91.628</v>
      </c>
      <c r="F35">
        <f t="shared" si="1"/>
        <v>95.945100285317281</v>
      </c>
      <c r="G35">
        <f t="shared" si="2"/>
        <v>94.940118108063359</v>
      </c>
      <c r="H35">
        <f t="shared" si="3"/>
        <v>96.22060970103017</v>
      </c>
      <c r="J35">
        <v>100</v>
      </c>
    </row>
    <row r="36" spans="1:10" x14ac:dyDescent="0.25">
      <c r="A36">
        <v>2009</v>
      </c>
      <c r="B36">
        <v>93.492999999999995</v>
      </c>
      <c r="C36">
        <v>91.587000000000003</v>
      </c>
      <c r="D36">
        <v>95.653000000000006</v>
      </c>
      <c r="F36">
        <f t="shared" si="1"/>
        <v>99.164200634274124</v>
      </c>
      <c r="G36">
        <f t="shared" si="2"/>
        <v>101.09498316684144</v>
      </c>
      <c r="H36">
        <f t="shared" si="3"/>
        <v>100.44735211652159</v>
      </c>
      <c r="J36">
        <v>100</v>
      </c>
    </row>
    <row r="37" spans="1:10" x14ac:dyDescent="0.25">
      <c r="A37">
        <v>2010</v>
      </c>
      <c r="B37">
        <v>94.281000000000006</v>
      </c>
      <c r="C37">
        <v>90.594999999999999</v>
      </c>
      <c r="D37">
        <v>95.227000000000004</v>
      </c>
      <c r="F37">
        <f t="shared" ref="F37:F52" si="4">100*(B37/$B$37)</f>
        <v>100</v>
      </c>
      <c r="G37">
        <f t="shared" ref="G37:G52" si="5">100*(C37/$C$37)</f>
        <v>100</v>
      </c>
      <c r="H37">
        <f t="shared" ref="H37:H52" si="6">100*(D37/$D$37)</f>
        <v>100</v>
      </c>
      <c r="J37">
        <v>100</v>
      </c>
    </row>
    <row r="38" spans="1:10" x14ac:dyDescent="0.25">
      <c r="A38">
        <v>2011</v>
      </c>
      <c r="B38">
        <v>95.155000000000001</v>
      </c>
      <c r="C38">
        <v>90.954999999999998</v>
      </c>
      <c r="D38">
        <v>95.731999999999999</v>
      </c>
      <c r="F38">
        <f t="shared" si="4"/>
        <v>100.92701604777207</v>
      </c>
      <c r="G38">
        <f t="shared" si="5"/>
        <v>100.39737292345052</v>
      </c>
      <c r="H38">
        <f t="shared" si="6"/>
        <v>100.53031178132252</v>
      </c>
      <c r="J38">
        <v>100</v>
      </c>
    </row>
    <row r="39" spans="1:10" x14ac:dyDescent="0.25">
      <c r="A39">
        <v>2012</v>
      </c>
      <c r="B39">
        <v>97.465000000000003</v>
      </c>
      <c r="C39">
        <v>94.037999999999997</v>
      </c>
      <c r="D39">
        <v>97.731999999999999</v>
      </c>
      <c r="F39">
        <f t="shared" si="4"/>
        <v>103.37713855389738</v>
      </c>
      <c r="G39">
        <f t="shared" si="5"/>
        <v>103.80043048733374</v>
      </c>
      <c r="H39">
        <f t="shared" si="6"/>
        <v>102.63055645982757</v>
      </c>
      <c r="J39">
        <v>100</v>
      </c>
    </row>
    <row r="40" spans="1:10" x14ac:dyDescent="0.25">
      <c r="A40">
        <v>2013</v>
      </c>
      <c r="B40">
        <v>98.808999999999997</v>
      </c>
      <c r="C40">
        <v>96.308999999999997</v>
      </c>
      <c r="D40">
        <v>98.98</v>
      </c>
      <c r="F40">
        <f t="shared" si="4"/>
        <v>104.802664375643</v>
      </c>
      <c r="G40">
        <f t="shared" si="5"/>
        <v>106.30719134610078</v>
      </c>
      <c r="H40">
        <f t="shared" si="6"/>
        <v>103.94110913921473</v>
      </c>
      <c r="J40">
        <v>100</v>
      </c>
    </row>
    <row r="41" spans="1:10" x14ac:dyDescent="0.25">
      <c r="A41">
        <v>2014</v>
      </c>
      <c r="B41">
        <v>99.656000000000006</v>
      </c>
      <c r="C41">
        <v>97.932000000000002</v>
      </c>
      <c r="D41">
        <v>99.646000000000001</v>
      </c>
      <c r="F41">
        <f t="shared" si="4"/>
        <v>105.70104262788898</v>
      </c>
      <c r="G41">
        <f t="shared" si="5"/>
        <v>108.09868094265688</v>
      </c>
      <c r="H41">
        <f t="shared" si="6"/>
        <v>104.6404906171569</v>
      </c>
      <c r="J41">
        <v>100</v>
      </c>
    </row>
    <row r="42" spans="1:10" x14ac:dyDescent="0.25">
      <c r="A42">
        <v>2015</v>
      </c>
      <c r="B42">
        <v>100</v>
      </c>
      <c r="C42">
        <v>100</v>
      </c>
      <c r="D42">
        <v>100</v>
      </c>
      <c r="F42">
        <f t="shared" si="4"/>
        <v>106.06590935607385</v>
      </c>
      <c r="G42">
        <f t="shared" si="5"/>
        <v>110.38136762514488</v>
      </c>
      <c r="H42">
        <f t="shared" si="6"/>
        <v>105.0122339252523</v>
      </c>
      <c r="J42">
        <v>100</v>
      </c>
    </row>
    <row r="43" spans="1:10" x14ac:dyDescent="0.25">
      <c r="A43">
        <v>2016</v>
      </c>
      <c r="B43">
        <v>100.964</v>
      </c>
      <c r="C43">
        <v>101.432</v>
      </c>
      <c r="D43">
        <v>100.892</v>
      </c>
      <c r="F43">
        <f t="shared" si="4"/>
        <v>107.08838472226641</v>
      </c>
      <c r="G43">
        <f t="shared" si="5"/>
        <v>111.96202880953696</v>
      </c>
      <c r="H43">
        <f t="shared" si="6"/>
        <v>105.94894305186553</v>
      </c>
      <c r="J43">
        <v>100</v>
      </c>
    </row>
    <row r="44" spans="1:10" x14ac:dyDescent="0.25">
      <c r="A44">
        <v>2017</v>
      </c>
      <c r="B44">
        <v>102.03</v>
      </c>
      <c r="C44">
        <v>102.807</v>
      </c>
      <c r="D44">
        <v>101.72199999999999</v>
      </c>
      <c r="F44">
        <f t="shared" si="4"/>
        <v>108.21904731600216</v>
      </c>
      <c r="G44">
        <f t="shared" si="5"/>
        <v>113.4797726143827</v>
      </c>
      <c r="H44">
        <f t="shared" si="6"/>
        <v>106.82054459344512</v>
      </c>
      <c r="J44">
        <v>100</v>
      </c>
    </row>
    <row r="45" spans="1:10" x14ac:dyDescent="0.25">
      <c r="A45">
        <v>2018</v>
      </c>
      <c r="B45">
        <v>102.91200000000001</v>
      </c>
      <c r="C45">
        <v>106.248</v>
      </c>
      <c r="D45">
        <v>103.807</v>
      </c>
      <c r="F45">
        <f t="shared" si="4"/>
        <v>109.15454863652275</v>
      </c>
      <c r="G45">
        <f t="shared" si="5"/>
        <v>117.27799547436393</v>
      </c>
      <c r="H45">
        <f t="shared" si="6"/>
        <v>109.01004967078664</v>
      </c>
      <c r="J45">
        <v>100</v>
      </c>
    </row>
    <row r="46" spans="1:10" x14ac:dyDescent="0.25">
      <c r="A46">
        <v>2019</v>
      </c>
      <c r="B46">
        <v>102.00700000000001</v>
      </c>
      <c r="C46">
        <v>109.699</v>
      </c>
      <c r="D46">
        <v>105.809</v>
      </c>
      <c r="F46">
        <f t="shared" si="4"/>
        <v>108.19465215685027</v>
      </c>
      <c r="G46">
        <f t="shared" si="5"/>
        <v>121.08725647110768</v>
      </c>
      <c r="H46">
        <f t="shared" si="6"/>
        <v>111.11239459397019</v>
      </c>
      <c r="J46">
        <v>100</v>
      </c>
    </row>
    <row r="47" spans="1:10" x14ac:dyDescent="0.25">
      <c r="A47">
        <v>2020</v>
      </c>
      <c r="B47">
        <v>106.27500000000001</v>
      </c>
      <c r="C47">
        <v>113.91</v>
      </c>
      <c r="D47">
        <v>110.54600000000001</v>
      </c>
      <c r="F47">
        <f t="shared" si="4"/>
        <v>112.72154516816751</v>
      </c>
      <c r="G47">
        <f t="shared" si="5"/>
        <v>125.73541586180252</v>
      </c>
      <c r="H47">
        <f t="shared" si="6"/>
        <v>116.08682411500939</v>
      </c>
      <c r="J47">
        <v>100</v>
      </c>
    </row>
    <row r="48" spans="1:10" x14ac:dyDescent="0.25">
      <c r="A48">
        <v>2021</v>
      </c>
      <c r="B48">
        <v>107.105</v>
      </c>
      <c r="C48">
        <v>113.31399999999999</v>
      </c>
      <c r="D48">
        <v>110.07599999999999</v>
      </c>
      <c r="F48">
        <f t="shared" si="4"/>
        <v>113.60189221582291</v>
      </c>
      <c r="G48">
        <f t="shared" si="5"/>
        <v>125.07754291075666</v>
      </c>
      <c r="H48">
        <f t="shared" si="6"/>
        <v>115.59326661556071</v>
      </c>
      <c r="J48">
        <v>100</v>
      </c>
    </row>
    <row r="49" spans="1:10" x14ac:dyDescent="0.25">
      <c r="A49">
        <v>2022</v>
      </c>
      <c r="B49">
        <v>111.94799999999999</v>
      </c>
      <c r="C49">
        <v>117.63200000000001</v>
      </c>
      <c r="D49">
        <v>113.691</v>
      </c>
      <c r="F49">
        <f t="shared" si="4"/>
        <v>118.73866420593755</v>
      </c>
      <c r="G49">
        <f t="shared" si="5"/>
        <v>129.84381036481042</v>
      </c>
      <c r="H49">
        <f t="shared" si="6"/>
        <v>119.38945887195858</v>
      </c>
      <c r="J49">
        <v>100</v>
      </c>
    </row>
    <row r="50" spans="1:10" x14ac:dyDescent="0.25">
      <c r="A50">
        <v>2023</v>
      </c>
      <c r="B50">
        <v>116.2</v>
      </c>
      <c r="C50">
        <v>126.852</v>
      </c>
      <c r="D50">
        <v>121.036</v>
      </c>
      <c r="F50">
        <f t="shared" si="4"/>
        <v>123.24858667175782</v>
      </c>
      <c r="G50">
        <f t="shared" si="5"/>
        <v>140.02097245984879</v>
      </c>
      <c r="H50">
        <f t="shared" si="6"/>
        <v>127.10260745376836</v>
      </c>
      <c r="J50">
        <v>100</v>
      </c>
    </row>
    <row r="51" spans="1:10" x14ac:dyDescent="0.25">
      <c r="A51">
        <v>2024</v>
      </c>
      <c r="B51">
        <v>119.34399999999999</v>
      </c>
      <c r="C51">
        <v>134.18600000000001</v>
      </c>
      <c r="D51">
        <v>126.547</v>
      </c>
      <c r="F51">
        <f t="shared" si="4"/>
        <v>126.58329886191278</v>
      </c>
      <c r="G51">
        <f t="shared" si="5"/>
        <v>148.11634196147691</v>
      </c>
      <c r="H51">
        <f t="shared" si="6"/>
        <v>132.88983166538901</v>
      </c>
      <c r="J51">
        <v>100</v>
      </c>
    </row>
    <row r="52" spans="1:10" x14ac:dyDescent="0.25">
      <c r="A52">
        <v>2025</v>
      </c>
      <c r="B52">
        <v>121.032</v>
      </c>
      <c r="C52">
        <v>140.51300000000001</v>
      </c>
      <c r="D52">
        <v>130.58500000000001</v>
      </c>
      <c r="F52">
        <f t="shared" si="4"/>
        <v>128.37369141184331</v>
      </c>
      <c r="G52">
        <f t="shared" si="5"/>
        <v>155.10017109111982</v>
      </c>
      <c r="H52">
        <f t="shared" si="6"/>
        <v>137.13022567129073</v>
      </c>
      <c r="J52">
        <v>100</v>
      </c>
    </row>
  </sheetData>
  <pageMargins left="0.7" right="0.7" top="0.75" bottom="0.75" header="0.3" footer="0.3"/>
  <pageSetup paperSize="9"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33"/>
  <sheetViews>
    <sheetView workbookViewId="0">
      <selection activeCell="B2" sqref="B2:D33"/>
    </sheetView>
  </sheetViews>
  <sheetFormatPr baseColWidth="10" defaultRowHeight="15" x14ac:dyDescent="0.25"/>
  <sheetData>
    <row r="1" spans="1:10" x14ac:dyDescent="0.25">
      <c r="B1" t="s">
        <v>12</v>
      </c>
      <c r="C1" t="s">
        <v>13</v>
      </c>
      <c r="D1" t="s">
        <v>18</v>
      </c>
      <c r="F1" t="str">
        <f>B1</f>
        <v>France</v>
      </c>
      <c r="G1" t="str">
        <f t="shared" ref="G1:H1" si="0">C1</f>
        <v>Allemagne</v>
      </c>
      <c r="H1" t="str">
        <f t="shared" si="0"/>
        <v>Zone euro</v>
      </c>
      <c r="J1" t="s">
        <v>46</v>
      </c>
    </row>
    <row r="2" spans="1:10" x14ac:dyDescent="0.25">
      <c r="A2">
        <v>1994</v>
      </c>
      <c r="B2">
        <v>108.75825</v>
      </c>
      <c r="C2">
        <v>116.17258</v>
      </c>
      <c r="D2">
        <v>108.73255</v>
      </c>
      <c r="F2">
        <f t="shared" ref="F2:F17" si="1">100*(B2/$B$18)</f>
        <v>104.39229289132335</v>
      </c>
      <c r="G2">
        <f t="shared" ref="G2:G17" si="2">100*(C2/$C$18)</f>
        <v>112.77020152675638</v>
      </c>
      <c r="H2">
        <f t="shared" ref="H2:H17" si="3">100*(D2/$D$18)</f>
        <v>102.92080754733625</v>
      </c>
      <c r="J2">
        <v>100</v>
      </c>
    </row>
    <row r="3" spans="1:10" x14ac:dyDescent="0.25">
      <c r="A3">
        <v>1995</v>
      </c>
      <c r="B3">
        <v>111.78266000000001</v>
      </c>
      <c r="C3">
        <v>121.20032</v>
      </c>
      <c r="D3">
        <v>114.37891999999999</v>
      </c>
      <c r="F3">
        <f t="shared" si="1"/>
        <v>107.29529192398016</v>
      </c>
      <c r="G3">
        <f t="shared" si="2"/>
        <v>117.65069271516018</v>
      </c>
      <c r="H3">
        <f t="shared" si="3"/>
        <v>108.26537971189096</v>
      </c>
      <c r="J3">
        <v>100</v>
      </c>
    </row>
    <row r="4" spans="1:10" x14ac:dyDescent="0.25">
      <c r="A4">
        <v>1996</v>
      </c>
      <c r="B4">
        <v>111.43123</v>
      </c>
      <c r="C4">
        <v>116.89355</v>
      </c>
      <c r="D4">
        <v>114.19607999999999</v>
      </c>
      <c r="F4">
        <f t="shared" si="1"/>
        <v>106.95796961977979</v>
      </c>
      <c r="G4">
        <f t="shared" si="2"/>
        <v>113.47005627901159</v>
      </c>
      <c r="H4">
        <f t="shared" si="3"/>
        <v>108.09231248913242</v>
      </c>
      <c r="J4">
        <v>100</v>
      </c>
    </row>
    <row r="5" spans="1:10" x14ac:dyDescent="0.25">
      <c r="A5">
        <v>1997</v>
      </c>
      <c r="B5">
        <v>106.02611</v>
      </c>
      <c r="C5">
        <v>110.00421</v>
      </c>
      <c r="D5">
        <v>103.87242000000001</v>
      </c>
      <c r="F5">
        <f t="shared" si="1"/>
        <v>101.76983106336914</v>
      </c>
      <c r="G5">
        <f t="shared" si="2"/>
        <v>106.78248628455727</v>
      </c>
      <c r="H5">
        <f t="shared" si="3"/>
        <v>98.320450944046485</v>
      </c>
      <c r="J5">
        <v>100</v>
      </c>
    </row>
    <row r="6" spans="1:10" x14ac:dyDescent="0.25">
      <c r="A6">
        <v>1998</v>
      </c>
      <c r="B6">
        <v>105.96156000000001</v>
      </c>
      <c r="C6">
        <v>109.15411</v>
      </c>
      <c r="D6">
        <v>103.20829000000001</v>
      </c>
      <c r="F6">
        <f t="shared" si="1"/>
        <v>101.70787233834244</v>
      </c>
      <c r="G6">
        <f t="shared" si="2"/>
        <v>105.95728339831771</v>
      </c>
      <c r="H6">
        <f t="shared" si="3"/>
        <v>97.691818617145188</v>
      </c>
      <c r="J6">
        <v>100</v>
      </c>
    </row>
    <row r="7" spans="1:10" x14ac:dyDescent="0.25">
      <c r="A7">
        <v>1999</v>
      </c>
      <c r="B7">
        <v>102.90282000000001</v>
      </c>
      <c r="C7">
        <v>106.09350999999999</v>
      </c>
      <c r="D7">
        <v>98.446340000000006</v>
      </c>
      <c r="F7">
        <f t="shared" si="1"/>
        <v>98.771921438448345</v>
      </c>
      <c r="G7">
        <f t="shared" si="2"/>
        <v>102.98632003680166</v>
      </c>
      <c r="H7">
        <f t="shared" si="3"/>
        <v>93.184394304002183</v>
      </c>
      <c r="J7">
        <v>100</v>
      </c>
    </row>
    <row r="8" spans="1:10" x14ac:dyDescent="0.25">
      <c r="A8">
        <v>2000</v>
      </c>
      <c r="B8">
        <v>97.556179999999998</v>
      </c>
      <c r="C8">
        <v>99.440770000000001</v>
      </c>
      <c r="D8">
        <v>88.686099999999996</v>
      </c>
      <c r="F8">
        <f t="shared" si="1"/>
        <v>93.639915279242359</v>
      </c>
      <c r="G8">
        <f t="shared" si="2"/>
        <v>96.528420672725275</v>
      </c>
      <c r="H8">
        <f t="shared" si="3"/>
        <v>83.945838023883539</v>
      </c>
      <c r="J8">
        <v>100</v>
      </c>
    </row>
    <row r="9" spans="1:10" x14ac:dyDescent="0.25">
      <c r="A9">
        <v>2001</v>
      </c>
      <c r="B9">
        <v>97.625609999999995</v>
      </c>
      <c r="C9">
        <v>99.378860000000003</v>
      </c>
      <c r="D9">
        <v>90.279129999999995</v>
      </c>
      <c r="F9">
        <f t="shared" si="1"/>
        <v>93.706558103078194</v>
      </c>
      <c r="G9">
        <f t="shared" si="2"/>
        <v>96.468323848013966</v>
      </c>
      <c r="H9">
        <f t="shared" si="3"/>
        <v>85.453720751246536</v>
      </c>
      <c r="J9">
        <v>100</v>
      </c>
    </row>
    <row r="10" spans="1:10" x14ac:dyDescent="0.25">
      <c r="A10">
        <v>2002</v>
      </c>
      <c r="B10">
        <v>98.753219999999999</v>
      </c>
      <c r="C10">
        <v>99.807590000000005</v>
      </c>
      <c r="D10">
        <v>92.941230000000004</v>
      </c>
      <c r="F10">
        <f t="shared" si="1"/>
        <v>94.788901680574028</v>
      </c>
      <c r="G10">
        <f t="shared" si="2"/>
        <v>96.884497513956191</v>
      </c>
      <c r="H10">
        <f t="shared" si="3"/>
        <v>87.973531808485276</v>
      </c>
      <c r="J10">
        <v>100</v>
      </c>
    </row>
    <row r="11" spans="1:10" x14ac:dyDescent="0.25">
      <c r="A11">
        <v>2003</v>
      </c>
      <c r="B11">
        <v>103.80833</v>
      </c>
      <c r="C11">
        <v>104.32966999999999</v>
      </c>
      <c r="D11">
        <v>103.20641999999999</v>
      </c>
      <c r="F11">
        <f t="shared" si="1"/>
        <v>99.64108092874929</v>
      </c>
      <c r="G11">
        <f t="shared" si="2"/>
        <v>101.27413810659959</v>
      </c>
      <c r="H11">
        <f t="shared" si="3"/>
        <v>97.690048568432857</v>
      </c>
      <c r="J11">
        <v>100</v>
      </c>
    </row>
    <row r="12" spans="1:10" x14ac:dyDescent="0.25">
      <c r="A12">
        <v>2004</v>
      </c>
      <c r="B12">
        <v>105.40036000000001</v>
      </c>
      <c r="C12">
        <v>105.57279</v>
      </c>
      <c r="D12">
        <v>106.22754999999999</v>
      </c>
      <c r="F12">
        <f t="shared" si="1"/>
        <v>101.16920097529081</v>
      </c>
      <c r="G12">
        <f t="shared" si="2"/>
        <v>102.48085050742553</v>
      </c>
      <c r="H12">
        <f t="shared" si="3"/>
        <v>100.54969951293371</v>
      </c>
      <c r="J12">
        <v>100</v>
      </c>
    </row>
    <row r="13" spans="1:10" x14ac:dyDescent="0.25">
      <c r="A13">
        <v>2005</v>
      </c>
      <c r="B13">
        <v>104.51217</v>
      </c>
      <c r="C13">
        <v>104.47454</v>
      </c>
      <c r="D13">
        <v>104.58032</v>
      </c>
      <c r="F13">
        <f t="shared" si="1"/>
        <v>100.31666619633708</v>
      </c>
      <c r="G13">
        <f t="shared" si="2"/>
        <v>101.41476525885172</v>
      </c>
      <c r="H13">
        <f t="shared" si="3"/>
        <v>98.990513769417177</v>
      </c>
      <c r="J13">
        <v>100</v>
      </c>
    </row>
    <row r="14" spans="1:10" x14ac:dyDescent="0.25">
      <c r="A14">
        <v>2006</v>
      </c>
      <c r="B14">
        <v>104.54365</v>
      </c>
      <c r="C14">
        <v>104.36665000000001</v>
      </c>
      <c r="D14">
        <v>105.31686999999999</v>
      </c>
      <c r="F14">
        <f t="shared" si="1"/>
        <v>100.34688247308129</v>
      </c>
      <c r="G14">
        <f t="shared" si="2"/>
        <v>101.31003506311428</v>
      </c>
      <c r="H14">
        <f t="shared" si="3"/>
        <v>99.687695255540604</v>
      </c>
      <c r="J14">
        <v>100</v>
      </c>
    </row>
    <row r="15" spans="1:10" x14ac:dyDescent="0.25">
      <c r="A15">
        <v>2007</v>
      </c>
      <c r="B15">
        <v>105.44941</v>
      </c>
      <c r="C15">
        <v>106.14554</v>
      </c>
      <c r="D15">
        <v>108.55332</v>
      </c>
      <c r="F15">
        <f t="shared" si="1"/>
        <v>101.2162819274606</v>
      </c>
      <c r="G15">
        <f t="shared" si="2"/>
        <v>103.03682621980489</v>
      </c>
      <c r="H15">
        <f t="shared" si="3"/>
        <v>102.75115737048756</v>
      </c>
      <c r="J15">
        <v>100</v>
      </c>
    </row>
    <row r="16" spans="1:10" x14ac:dyDescent="0.25">
      <c r="A16">
        <v>2008</v>
      </c>
      <c r="B16">
        <v>107.31771000000001</v>
      </c>
      <c r="C16">
        <v>106.99305</v>
      </c>
      <c r="D16">
        <v>112.48372999999999</v>
      </c>
      <c r="F16">
        <f t="shared" si="1"/>
        <v>103.00958147769113</v>
      </c>
      <c r="G16">
        <f t="shared" si="2"/>
        <v>103.85951496009061</v>
      </c>
      <c r="H16">
        <f t="shared" si="3"/>
        <v>106.47148740222254</v>
      </c>
      <c r="J16">
        <v>100</v>
      </c>
    </row>
    <row r="17" spans="1:10" x14ac:dyDescent="0.25">
      <c r="A17">
        <v>2009</v>
      </c>
      <c r="B17">
        <v>107.61532</v>
      </c>
      <c r="C17">
        <v>107.77092</v>
      </c>
      <c r="D17">
        <v>114.67887</v>
      </c>
      <c r="F17">
        <f t="shared" si="1"/>
        <v>103.295244315107</v>
      </c>
      <c r="G17">
        <f t="shared" si="2"/>
        <v>104.61460326631243</v>
      </c>
      <c r="H17">
        <f t="shared" si="3"/>
        <v>108.54929741844548</v>
      </c>
      <c r="J17">
        <v>100</v>
      </c>
    </row>
    <row r="18" spans="1:10" x14ac:dyDescent="0.25">
      <c r="A18">
        <v>2010</v>
      </c>
      <c r="B18">
        <v>104.18226</v>
      </c>
      <c r="C18">
        <v>103.01709</v>
      </c>
      <c r="D18">
        <v>105.64681</v>
      </c>
      <c r="F18">
        <f t="shared" ref="F18:F33" si="4">100*(B18/$B$18)</f>
        <v>100</v>
      </c>
      <c r="G18">
        <f t="shared" ref="G18:G33" si="5">100*(C18/$C$18)</f>
        <v>100</v>
      </c>
      <c r="H18">
        <f t="shared" ref="H18:H33" si="6">100*(D18/$D$18)</f>
        <v>100</v>
      </c>
      <c r="J18">
        <v>100</v>
      </c>
    </row>
    <row r="19" spans="1:10" x14ac:dyDescent="0.25">
      <c r="A19">
        <v>2011</v>
      </c>
      <c r="B19">
        <v>103.90888</v>
      </c>
      <c r="C19">
        <v>102.79998000000001</v>
      </c>
      <c r="D19">
        <v>106.04508</v>
      </c>
      <c r="F19">
        <f t="shared" si="4"/>
        <v>99.737594481056561</v>
      </c>
      <c r="G19">
        <f t="shared" si="5"/>
        <v>99.789248560602914</v>
      </c>
      <c r="H19">
        <f t="shared" si="6"/>
        <v>100.37698251371717</v>
      </c>
      <c r="J19">
        <v>100</v>
      </c>
    </row>
    <row r="20" spans="1:10" x14ac:dyDescent="0.25">
      <c r="A20">
        <v>2012</v>
      </c>
      <c r="B20">
        <v>101.25933000000001</v>
      </c>
      <c r="C20">
        <v>100.07968</v>
      </c>
      <c r="D20">
        <v>101.38491</v>
      </c>
      <c r="F20">
        <f t="shared" si="4"/>
        <v>97.194407186021891</v>
      </c>
      <c r="G20">
        <f t="shared" si="5"/>
        <v>97.148618738890804</v>
      </c>
      <c r="H20">
        <f t="shared" si="6"/>
        <v>95.965898071129658</v>
      </c>
      <c r="J20">
        <v>100</v>
      </c>
    </row>
    <row r="21" spans="1:10" x14ac:dyDescent="0.25">
      <c r="A21">
        <v>2013</v>
      </c>
      <c r="B21">
        <v>103.78489</v>
      </c>
      <c r="C21">
        <v>103.32402999999999</v>
      </c>
      <c r="D21">
        <v>107.32821</v>
      </c>
      <c r="F21">
        <f t="shared" si="4"/>
        <v>99.618581896764397</v>
      </c>
      <c r="G21">
        <f t="shared" si="5"/>
        <v>100.29795056334827</v>
      </c>
      <c r="H21">
        <f t="shared" si="6"/>
        <v>101.59152936089599</v>
      </c>
      <c r="J21">
        <v>100</v>
      </c>
    </row>
    <row r="22" spans="1:10" x14ac:dyDescent="0.25">
      <c r="A22">
        <v>2014</v>
      </c>
      <c r="B22">
        <v>104.17375</v>
      </c>
      <c r="C22">
        <v>104.01674</v>
      </c>
      <c r="D22">
        <v>107.97468000000001</v>
      </c>
      <c r="F22">
        <f t="shared" si="4"/>
        <v>99.991831622773404</v>
      </c>
      <c r="G22">
        <f t="shared" si="5"/>
        <v>100.97037297403762</v>
      </c>
      <c r="H22">
        <f t="shared" si="6"/>
        <v>102.20344561279229</v>
      </c>
      <c r="J22">
        <v>100</v>
      </c>
    </row>
    <row r="23" spans="1:10" x14ac:dyDescent="0.25">
      <c r="A23">
        <v>2015</v>
      </c>
      <c r="B23">
        <v>100</v>
      </c>
      <c r="C23">
        <v>100</v>
      </c>
      <c r="D23">
        <v>100</v>
      </c>
      <c r="F23">
        <f t="shared" si="4"/>
        <v>95.985631334931682</v>
      </c>
      <c r="G23">
        <f t="shared" si="5"/>
        <v>97.071272349083046</v>
      </c>
      <c r="H23">
        <f t="shared" si="6"/>
        <v>94.655011353395338</v>
      </c>
      <c r="J23">
        <v>100</v>
      </c>
    </row>
    <row r="24" spans="1:10" x14ac:dyDescent="0.25">
      <c r="A24">
        <v>2016</v>
      </c>
      <c r="B24">
        <v>100.86436999999999</v>
      </c>
      <c r="C24">
        <v>101.0518</v>
      </c>
      <c r="D24">
        <v>101.91807</v>
      </c>
      <c r="F24">
        <f t="shared" si="4"/>
        <v>96.815302336501432</v>
      </c>
      <c r="G24">
        <f t="shared" si="5"/>
        <v>98.092267991650701</v>
      </c>
      <c r="H24">
        <f t="shared" si="6"/>
        <v>96.470560729661401</v>
      </c>
      <c r="J24">
        <v>100</v>
      </c>
    </row>
    <row r="25" spans="1:10" x14ac:dyDescent="0.25">
      <c r="A25">
        <v>2017</v>
      </c>
      <c r="B25">
        <v>101.8325</v>
      </c>
      <c r="C25">
        <v>102.68109</v>
      </c>
      <c r="D25">
        <v>104.74200999999999</v>
      </c>
      <c r="F25">
        <f t="shared" si="4"/>
        <v>97.744568029144304</v>
      </c>
      <c r="G25">
        <f t="shared" si="5"/>
        <v>99.673840524907092</v>
      </c>
      <c r="H25">
        <f t="shared" si="6"/>
        <v>99.143561457274473</v>
      </c>
      <c r="J25">
        <v>100</v>
      </c>
    </row>
    <row r="26" spans="1:10" x14ac:dyDescent="0.25">
      <c r="A26">
        <v>2018</v>
      </c>
      <c r="B26">
        <v>104.0689</v>
      </c>
      <c r="C26">
        <v>104.93219999999999</v>
      </c>
      <c r="D26">
        <v>108.81153</v>
      </c>
      <c r="F26">
        <f t="shared" si="4"/>
        <v>99.891190688318716</v>
      </c>
      <c r="G26">
        <f t="shared" si="5"/>
        <v>101.85902164388452</v>
      </c>
      <c r="H26">
        <f t="shared" si="6"/>
        <v>102.99556607530317</v>
      </c>
      <c r="J26">
        <v>100</v>
      </c>
    </row>
    <row r="27" spans="1:10" x14ac:dyDescent="0.25">
      <c r="A27">
        <v>2019</v>
      </c>
      <c r="B27">
        <v>102.61971</v>
      </c>
      <c r="C27">
        <v>103.41201</v>
      </c>
      <c r="D27">
        <v>106.07478</v>
      </c>
      <c r="F27">
        <f t="shared" si="4"/>
        <v>98.500176517576023</v>
      </c>
      <c r="G27">
        <f t="shared" si="5"/>
        <v>100.38335386876101</v>
      </c>
      <c r="H27">
        <f t="shared" si="6"/>
        <v>100.40509505208912</v>
      </c>
      <c r="J27">
        <v>100</v>
      </c>
    </row>
    <row r="28" spans="1:10" x14ac:dyDescent="0.25">
      <c r="A28">
        <v>2020</v>
      </c>
      <c r="B28">
        <v>103.69641</v>
      </c>
      <c r="C28">
        <v>104.31668999999999</v>
      </c>
      <c r="D28">
        <v>107.88818999999999</v>
      </c>
      <c r="F28">
        <f t="shared" si="4"/>
        <v>99.533653810159237</v>
      </c>
      <c r="G28">
        <f t="shared" si="5"/>
        <v>101.26153825544868</v>
      </c>
      <c r="H28">
        <f t="shared" si="6"/>
        <v>102.12157849347273</v>
      </c>
      <c r="J28">
        <v>100</v>
      </c>
    </row>
    <row r="29" spans="1:10" x14ac:dyDescent="0.25">
      <c r="A29">
        <v>2021</v>
      </c>
      <c r="B29">
        <v>103.44259</v>
      </c>
      <c r="C29">
        <v>105.40913999999999</v>
      </c>
      <c r="D29">
        <v>108.84468</v>
      </c>
      <c r="F29">
        <f t="shared" si="4"/>
        <v>99.290023080704898</v>
      </c>
      <c r="G29">
        <f t="shared" si="5"/>
        <v>102.32199337022625</v>
      </c>
      <c r="H29">
        <f t="shared" si="6"/>
        <v>103.02694421156681</v>
      </c>
      <c r="J29">
        <v>100</v>
      </c>
    </row>
    <row r="30" spans="1:10" x14ac:dyDescent="0.25">
      <c r="A30">
        <v>2022</v>
      </c>
      <c r="B30">
        <v>99.296559999999999</v>
      </c>
      <c r="C30">
        <v>103.65344</v>
      </c>
      <c r="D30">
        <v>106.44286</v>
      </c>
      <c r="F30">
        <f t="shared" si="4"/>
        <v>95.310430009869236</v>
      </c>
      <c r="G30">
        <f t="shared" si="5"/>
        <v>100.61771304159339</v>
      </c>
      <c r="H30">
        <f t="shared" si="6"/>
        <v>100.75350121787869</v>
      </c>
      <c r="J30">
        <v>100</v>
      </c>
    </row>
    <row r="31" spans="1:10" x14ac:dyDescent="0.25">
      <c r="A31">
        <v>2023</v>
      </c>
      <c r="B31">
        <v>101.04071999999999</v>
      </c>
      <c r="C31">
        <v>105.52525</v>
      </c>
      <c r="D31">
        <v>108.71938</v>
      </c>
      <c r="F31">
        <f t="shared" si="4"/>
        <v>96.984572997360587</v>
      </c>
      <c r="G31">
        <f t="shared" si="5"/>
        <v>102.43470282455075</v>
      </c>
      <c r="H31">
        <f t="shared" si="6"/>
        <v>102.90834148234103</v>
      </c>
      <c r="J31">
        <v>100</v>
      </c>
    </row>
    <row r="32" spans="1:10" x14ac:dyDescent="0.25">
      <c r="A32">
        <v>2024</v>
      </c>
      <c r="B32">
        <v>100.62367</v>
      </c>
      <c r="C32">
        <v>105.25927</v>
      </c>
      <c r="D32">
        <v>107.94385</v>
      </c>
      <c r="F32">
        <f t="shared" si="4"/>
        <v>96.584264921878258</v>
      </c>
      <c r="G32">
        <f t="shared" si="5"/>
        <v>102.17651265435667</v>
      </c>
      <c r="H32">
        <f t="shared" si="6"/>
        <v>102.17426347279203</v>
      </c>
      <c r="J32">
        <v>100</v>
      </c>
    </row>
    <row r="33" spans="1:10" x14ac:dyDescent="0.25">
      <c r="A33">
        <v>2025</v>
      </c>
      <c r="B33">
        <v>99.8767</v>
      </c>
      <c r="C33">
        <v>105.94891</v>
      </c>
      <c r="D33">
        <v>109.22374000000001</v>
      </c>
      <c r="F33">
        <f t="shared" si="4"/>
        <v>95.867281051495709</v>
      </c>
      <c r="G33">
        <f t="shared" si="5"/>
        <v>102.8459549769849</v>
      </c>
      <c r="H33">
        <f t="shared" si="6"/>
        <v>103.38574349760302</v>
      </c>
      <c r="J33">
        <v>100</v>
      </c>
    </row>
  </sheetData>
  <pageMargins left="0.7" right="0.7" top="0.75" bottom="0.75" header="0.3" footer="0.3"/>
  <pageSetup paperSize="9" orientation="portrait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310"/>
  <sheetViews>
    <sheetView zoomScale="85" workbookViewId="0">
      <selection activeCell="J41" sqref="J41"/>
    </sheetView>
  </sheetViews>
  <sheetFormatPr baseColWidth="10" defaultRowHeight="15" x14ac:dyDescent="0.25"/>
  <cols>
    <col min="4" max="4" width="24.85546875" customWidth="1"/>
    <col min="5" max="5" width="56.7109375" customWidth="1"/>
  </cols>
  <sheetData>
    <row r="1" spans="1:7" x14ac:dyDescent="0.25">
      <c r="B1" t="s">
        <v>47</v>
      </c>
      <c r="C1" t="s">
        <v>48</v>
      </c>
      <c r="D1" s="28" t="s">
        <v>49</v>
      </c>
      <c r="E1" s="28" t="s">
        <v>50</v>
      </c>
      <c r="G1" t="s">
        <v>51</v>
      </c>
    </row>
    <row r="2" spans="1:7" x14ac:dyDescent="0.25">
      <c r="A2" s="29">
        <v>17958</v>
      </c>
      <c r="B2" s="30" t="str">
        <f t="shared" ref="B2:B65" si="0">YEAR(A2)&amp;"-T"&amp;INT((MONTH(A2)-1)/3)+1</f>
        <v>1949-T1</v>
      </c>
      <c r="C2" s="30" t="str">
        <f t="shared" ref="C2:C65" si="1">LEFT(B2,4)</f>
        <v>1949</v>
      </c>
      <c r="D2">
        <v>0.97423004399748681</v>
      </c>
      <c r="E2">
        <v>6.8637124104500083E-2</v>
      </c>
      <c r="G2">
        <v>0</v>
      </c>
    </row>
    <row r="3" spans="1:7" x14ac:dyDescent="0.25">
      <c r="A3" s="29">
        <v>18050</v>
      </c>
      <c r="B3" s="30" t="str">
        <f t="shared" si="0"/>
        <v>1949-T2</v>
      </c>
      <c r="C3" s="30" t="str">
        <f t="shared" si="1"/>
        <v>1949</v>
      </c>
      <c r="D3">
        <v>1.303942874883576</v>
      </c>
      <c r="E3">
        <v>0.23383028173006135</v>
      </c>
      <c r="G3">
        <v>0</v>
      </c>
    </row>
    <row r="4" spans="1:7" x14ac:dyDescent="0.25">
      <c r="A4" s="29">
        <v>18142</v>
      </c>
      <c r="B4" s="30" t="str">
        <f t="shared" si="0"/>
        <v>1949-T3</v>
      </c>
      <c r="C4" s="30" t="str">
        <f t="shared" si="1"/>
        <v>1949</v>
      </c>
      <c r="D4">
        <v>1.3241047246464033</v>
      </c>
      <c r="E4">
        <v>0.48868348668686573</v>
      </c>
      <c r="G4">
        <v>0</v>
      </c>
    </row>
    <row r="5" spans="1:7" x14ac:dyDescent="0.25">
      <c r="A5" s="29">
        <v>18233</v>
      </c>
      <c r="B5" s="30" t="str">
        <f t="shared" si="0"/>
        <v>1949-T4</v>
      </c>
      <c r="C5" s="30" t="str">
        <f t="shared" si="1"/>
        <v>1949</v>
      </c>
      <c r="D5">
        <v>2.2254758418740854</v>
      </c>
      <c r="E5">
        <v>0.86200961154486977</v>
      </c>
      <c r="G5">
        <v>0</v>
      </c>
    </row>
    <row r="6" spans="1:7" x14ac:dyDescent="0.25">
      <c r="A6" s="29">
        <v>18323</v>
      </c>
      <c r="B6" s="30" t="str">
        <f t="shared" si="0"/>
        <v>1950-T1</v>
      </c>
      <c r="C6" s="30" t="str">
        <f t="shared" si="1"/>
        <v>1950</v>
      </c>
      <c r="D6">
        <v>1.7987633501967415</v>
      </c>
      <c r="E6">
        <v>0.90461959070989151</v>
      </c>
      <c r="G6">
        <v>0</v>
      </c>
    </row>
    <row r="7" spans="1:7" x14ac:dyDescent="0.25">
      <c r="A7" s="29">
        <v>18415</v>
      </c>
      <c r="B7" s="30" t="str">
        <f t="shared" si="0"/>
        <v>1950-T2</v>
      </c>
      <c r="C7" s="30" t="str">
        <f t="shared" si="1"/>
        <v>1950</v>
      </c>
      <c r="D7">
        <v>2.8571428571428568</v>
      </c>
      <c r="E7">
        <v>1.1947400067972076</v>
      </c>
      <c r="G7">
        <v>0</v>
      </c>
    </row>
    <row r="8" spans="1:7" x14ac:dyDescent="0.25">
      <c r="A8" s="29">
        <v>18507</v>
      </c>
      <c r="B8" s="30" t="str">
        <f t="shared" si="0"/>
        <v>1950-T3</v>
      </c>
      <c r="C8" s="30" t="str">
        <f t="shared" si="1"/>
        <v>1950</v>
      </c>
      <c r="D8">
        <v>3.0295379954556929</v>
      </c>
      <c r="E8">
        <v>1.2775026800755527</v>
      </c>
      <c r="G8">
        <v>0</v>
      </c>
    </row>
    <row r="9" spans="1:7" x14ac:dyDescent="0.25">
      <c r="A9" s="29">
        <v>18598</v>
      </c>
      <c r="B9" s="30" t="str">
        <f t="shared" si="0"/>
        <v>1950-T4</v>
      </c>
      <c r="C9" s="30" t="str">
        <f t="shared" si="1"/>
        <v>1950</v>
      </c>
      <c r="D9">
        <v>3.4049746438058444</v>
      </c>
      <c r="E9">
        <v>1.7038301903254356</v>
      </c>
      <c r="G9">
        <v>0</v>
      </c>
    </row>
    <row r="10" spans="1:7" x14ac:dyDescent="0.25">
      <c r="A10" s="29">
        <v>18688</v>
      </c>
      <c r="B10" s="30" t="str">
        <f t="shared" si="0"/>
        <v>1951-T1</v>
      </c>
      <c r="C10" s="30" t="str">
        <f t="shared" si="1"/>
        <v>1951</v>
      </c>
      <c r="D10">
        <v>2.5810872544540882</v>
      </c>
      <c r="E10">
        <v>1.5410681583176569</v>
      </c>
      <c r="G10">
        <v>0</v>
      </c>
    </row>
    <row r="11" spans="1:7" x14ac:dyDescent="0.25">
      <c r="A11" s="29">
        <v>18780</v>
      </c>
      <c r="B11" s="30" t="str">
        <f t="shared" si="0"/>
        <v>1951-T2</v>
      </c>
      <c r="C11" s="30" t="str">
        <f t="shared" si="1"/>
        <v>1951</v>
      </c>
      <c r="D11">
        <v>1.3950538998097644</v>
      </c>
      <c r="E11">
        <v>1.176237770714029</v>
      </c>
      <c r="G11">
        <v>0</v>
      </c>
    </row>
    <row r="12" spans="1:7" x14ac:dyDescent="0.25">
      <c r="A12" s="29">
        <v>18872</v>
      </c>
      <c r="B12" s="30" t="str">
        <f t="shared" si="0"/>
        <v>1951-T3</v>
      </c>
      <c r="C12" s="30" t="str">
        <f t="shared" si="1"/>
        <v>1951</v>
      </c>
      <c r="D12">
        <v>0.74672048435923377</v>
      </c>
      <c r="E12">
        <v>0.92669365458713326</v>
      </c>
      <c r="G12">
        <v>0</v>
      </c>
    </row>
    <row r="13" spans="1:7" x14ac:dyDescent="0.25">
      <c r="A13" s="29">
        <v>18963</v>
      </c>
      <c r="B13" s="30" t="str">
        <f t="shared" si="0"/>
        <v>1951-T4</v>
      </c>
      <c r="C13" s="30" t="str">
        <f t="shared" si="1"/>
        <v>1951</v>
      </c>
      <c r="D13">
        <v>-0.29973772948669941</v>
      </c>
      <c r="E13">
        <v>0.41164682875009084</v>
      </c>
      <c r="G13">
        <v>0</v>
      </c>
    </row>
    <row r="14" spans="1:7" x14ac:dyDescent="0.25">
      <c r="A14" s="29">
        <v>19054</v>
      </c>
      <c r="B14" s="30" t="str">
        <f t="shared" si="0"/>
        <v>1952-T1</v>
      </c>
      <c r="C14" s="30" t="str">
        <f t="shared" si="1"/>
        <v>1952</v>
      </c>
      <c r="D14">
        <v>-0.32034169781099869</v>
      </c>
      <c r="E14">
        <v>0.38087779873990041</v>
      </c>
      <c r="G14">
        <v>0</v>
      </c>
    </row>
    <row r="15" spans="1:7" x14ac:dyDescent="0.25">
      <c r="A15" s="29">
        <v>19146</v>
      </c>
      <c r="B15" s="30" t="str">
        <f t="shared" si="0"/>
        <v>1952-T2</v>
      </c>
      <c r="C15" s="30" t="str">
        <f t="shared" si="1"/>
        <v>1952</v>
      </c>
      <c r="D15">
        <v>0.375335120643432</v>
      </c>
      <c r="E15">
        <v>0.62150329838122942</v>
      </c>
      <c r="G15">
        <v>0</v>
      </c>
    </row>
    <row r="16" spans="1:7" x14ac:dyDescent="0.25">
      <c r="A16" s="29">
        <v>19238</v>
      </c>
      <c r="B16" s="30" t="str">
        <f t="shared" si="0"/>
        <v>1952-T3</v>
      </c>
      <c r="C16" s="30" t="str">
        <f t="shared" si="1"/>
        <v>1952</v>
      </c>
      <c r="D16">
        <v>1.0329131652661054</v>
      </c>
      <c r="E16">
        <v>0.61786005410705591</v>
      </c>
      <c r="G16">
        <v>0</v>
      </c>
    </row>
    <row r="17" spans="1:7" x14ac:dyDescent="0.25">
      <c r="A17" s="29">
        <v>19329</v>
      </c>
      <c r="B17" s="30" t="str">
        <f t="shared" si="0"/>
        <v>1952-T4</v>
      </c>
      <c r="C17" s="30" t="str">
        <f t="shared" si="1"/>
        <v>1952</v>
      </c>
      <c r="D17">
        <v>1.0696124846571968</v>
      </c>
      <c r="E17">
        <v>0.71864085715977044</v>
      </c>
      <c r="G17">
        <v>0</v>
      </c>
    </row>
    <row r="18" spans="1:7" x14ac:dyDescent="0.25">
      <c r="A18" s="29">
        <v>19419</v>
      </c>
      <c r="B18" s="30" t="str">
        <f t="shared" si="0"/>
        <v>1953-T1</v>
      </c>
      <c r="C18" s="30" t="str">
        <f t="shared" si="1"/>
        <v>1953</v>
      </c>
      <c r="D18">
        <v>0.95802125065319532</v>
      </c>
      <c r="E18">
        <v>0.46844441321481634</v>
      </c>
      <c r="G18">
        <v>0</v>
      </c>
    </row>
    <row r="19" spans="1:7" x14ac:dyDescent="0.25">
      <c r="A19" s="29">
        <v>19511</v>
      </c>
      <c r="B19" s="30" t="str">
        <f t="shared" si="0"/>
        <v>1953-T2</v>
      </c>
      <c r="C19" s="30" t="str">
        <f t="shared" si="1"/>
        <v>1953</v>
      </c>
      <c r="D19">
        <v>1.3867488443759624</v>
      </c>
      <c r="E19">
        <v>0.49672117922299441</v>
      </c>
      <c r="G19">
        <v>0</v>
      </c>
    </row>
    <row r="20" spans="1:7" x14ac:dyDescent="0.25">
      <c r="A20" s="29">
        <v>19603</v>
      </c>
      <c r="B20" s="30" t="str">
        <f t="shared" si="0"/>
        <v>1953-T3</v>
      </c>
      <c r="C20" s="30" t="str">
        <f t="shared" si="1"/>
        <v>1953</v>
      </c>
      <c r="D20">
        <v>0.76491585925548256</v>
      </c>
      <c r="E20">
        <v>0.27874324649850341</v>
      </c>
      <c r="G20">
        <v>0</v>
      </c>
    </row>
    <row r="21" spans="1:7" x14ac:dyDescent="0.25">
      <c r="A21" s="29">
        <v>19694</v>
      </c>
      <c r="B21" s="30" t="str">
        <f t="shared" si="0"/>
        <v>1953-T4</v>
      </c>
      <c r="C21" s="30" t="str">
        <f t="shared" si="1"/>
        <v>1953</v>
      </c>
      <c r="D21">
        <v>1.6050827620799193</v>
      </c>
      <c r="E21">
        <v>0.6164476358217047</v>
      </c>
      <c r="G21">
        <v>0</v>
      </c>
    </row>
    <row r="22" spans="1:7" x14ac:dyDescent="0.25">
      <c r="A22" s="29">
        <v>19784</v>
      </c>
      <c r="B22" s="30" t="str">
        <f t="shared" si="0"/>
        <v>1954-T1</v>
      </c>
      <c r="C22" s="30" t="str">
        <f t="shared" si="1"/>
        <v>1954</v>
      </c>
      <c r="D22">
        <v>1.4586441239847501</v>
      </c>
      <c r="E22">
        <v>0.5639160465814671</v>
      </c>
      <c r="G22">
        <v>0</v>
      </c>
    </row>
    <row r="23" spans="1:7" x14ac:dyDescent="0.25">
      <c r="A23" s="29">
        <v>19876</v>
      </c>
      <c r="B23" s="30" t="str">
        <f t="shared" si="0"/>
        <v>1954-T2</v>
      </c>
      <c r="C23" s="30" t="str">
        <f t="shared" si="1"/>
        <v>1954</v>
      </c>
      <c r="D23">
        <v>1.4214181876918102</v>
      </c>
      <c r="E23">
        <v>0.64141789413872952</v>
      </c>
      <c r="G23">
        <v>0</v>
      </c>
    </row>
    <row r="24" spans="1:7" x14ac:dyDescent="0.25">
      <c r="A24" s="29">
        <v>19968</v>
      </c>
      <c r="B24" s="30" t="str">
        <f t="shared" si="0"/>
        <v>1954-T3</v>
      </c>
      <c r="C24" s="30" t="str">
        <f t="shared" si="1"/>
        <v>1954</v>
      </c>
      <c r="D24">
        <v>1.7388555169143216</v>
      </c>
      <c r="E24">
        <v>0.84327370900603493</v>
      </c>
      <c r="G24">
        <v>0</v>
      </c>
    </row>
    <row r="25" spans="1:7" x14ac:dyDescent="0.25">
      <c r="A25" s="29">
        <v>20059</v>
      </c>
      <c r="B25" s="30" t="str">
        <f t="shared" si="0"/>
        <v>1954-T4</v>
      </c>
      <c r="C25" s="30" t="str">
        <f t="shared" si="1"/>
        <v>1954</v>
      </c>
      <c r="D25">
        <v>1.8986348658402634</v>
      </c>
      <c r="E25">
        <v>0.86247384825583961</v>
      </c>
      <c r="G25">
        <v>0</v>
      </c>
    </row>
    <row r="26" spans="1:7" x14ac:dyDescent="0.25">
      <c r="A26" s="29">
        <v>20149</v>
      </c>
      <c r="B26" s="30" t="str">
        <f t="shared" si="0"/>
        <v>1955-T1</v>
      </c>
      <c r="C26" s="30" t="str">
        <f t="shared" si="1"/>
        <v>1955</v>
      </c>
      <c r="D26">
        <v>2.0083423451259077</v>
      </c>
      <c r="E26">
        <v>0.86481134261697667</v>
      </c>
      <c r="G26">
        <v>0</v>
      </c>
    </row>
    <row r="27" spans="1:7" x14ac:dyDescent="0.25">
      <c r="A27" s="29">
        <v>20241</v>
      </c>
      <c r="B27" s="30" t="str">
        <f t="shared" si="0"/>
        <v>1955-T2</v>
      </c>
      <c r="C27" s="30" t="str">
        <f t="shared" si="1"/>
        <v>1955</v>
      </c>
      <c r="D27">
        <v>1.8546441495778048</v>
      </c>
      <c r="E27">
        <v>0.64161795699706226</v>
      </c>
      <c r="G27">
        <v>0</v>
      </c>
    </row>
    <row r="28" spans="1:7" x14ac:dyDescent="0.25">
      <c r="A28" s="29">
        <v>20333</v>
      </c>
      <c r="B28" s="30" t="str">
        <f t="shared" si="0"/>
        <v>1955-T3</v>
      </c>
      <c r="C28" s="30" t="str">
        <f t="shared" si="1"/>
        <v>1955</v>
      </c>
      <c r="D28">
        <v>1.6252955082742315</v>
      </c>
      <c r="E28">
        <v>0.57083231033636128</v>
      </c>
      <c r="G28">
        <v>0</v>
      </c>
    </row>
    <row r="29" spans="1:7" x14ac:dyDescent="0.25">
      <c r="A29" s="29">
        <v>20424</v>
      </c>
      <c r="B29" s="30" t="str">
        <f t="shared" si="0"/>
        <v>1955-T4</v>
      </c>
      <c r="C29" s="30" t="str">
        <f t="shared" si="1"/>
        <v>1955</v>
      </c>
      <c r="D29">
        <v>0.85149372203781115</v>
      </c>
      <c r="E29">
        <v>0.29645968451832816</v>
      </c>
      <c r="G29">
        <v>0</v>
      </c>
    </row>
    <row r="30" spans="1:7" x14ac:dyDescent="0.25">
      <c r="A30" s="29">
        <v>20515</v>
      </c>
      <c r="B30" s="30" t="str">
        <f t="shared" si="0"/>
        <v>1956-T1</v>
      </c>
      <c r="C30" s="30" t="str">
        <f t="shared" si="1"/>
        <v>1956</v>
      </c>
      <c r="D30">
        <v>4.2541123085649502E-2</v>
      </c>
      <c r="E30">
        <v>-0.11949470809149859</v>
      </c>
      <c r="G30">
        <v>0</v>
      </c>
    </row>
    <row r="31" spans="1:7" x14ac:dyDescent="0.25">
      <c r="A31" s="29">
        <v>20607</v>
      </c>
      <c r="B31" s="30" t="str">
        <f t="shared" si="0"/>
        <v>1956-T2</v>
      </c>
      <c r="C31" s="30" t="str">
        <f t="shared" si="1"/>
        <v>1956</v>
      </c>
      <c r="D31">
        <v>-0.4245993699493209</v>
      </c>
      <c r="E31">
        <v>-0.39190910078085683</v>
      </c>
      <c r="G31">
        <v>0</v>
      </c>
    </row>
    <row r="32" spans="1:7" x14ac:dyDescent="0.25">
      <c r="A32" s="29">
        <v>20699</v>
      </c>
      <c r="B32" s="30" t="str">
        <f t="shared" si="0"/>
        <v>1956-T3</v>
      </c>
      <c r="C32" s="30" t="str">
        <f t="shared" si="1"/>
        <v>1956</v>
      </c>
      <c r="D32">
        <v>-0.99115992499330374</v>
      </c>
      <c r="E32">
        <v>-0.55484588156136938</v>
      </c>
      <c r="G32">
        <v>0</v>
      </c>
    </row>
    <row r="33" spans="1:7" x14ac:dyDescent="0.25">
      <c r="A33" s="29">
        <v>20790</v>
      </c>
      <c r="B33" s="30" t="str">
        <f t="shared" si="0"/>
        <v>1956-T4</v>
      </c>
      <c r="C33" s="30" t="str">
        <f t="shared" si="1"/>
        <v>1956</v>
      </c>
      <c r="D33">
        <v>-1.1260678229355447</v>
      </c>
      <c r="E33">
        <v>-0.70895414853454031</v>
      </c>
      <c r="G33">
        <v>0</v>
      </c>
    </row>
    <row r="34" spans="1:7" x14ac:dyDescent="0.25">
      <c r="A34" s="29">
        <v>20880</v>
      </c>
      <c r="B34" s="30" t="str">
        <f t="shared" si="0"/>
        <v>1957-T1</v>
      </c>
      <c r="C34" s="30" t="str">
        <f t="shared" si="1"/>
        <v>1957</v>
      </c>
      <c r="D34">
        <v>-0.84149711127857252</v>
      </c>
      <c r="E34">
        <v>-0.62973123297227507</v>
      </c>
      <c r="G34">
        <v>0</v>
      </c>
    </row>
    <row r="35" spans="1:7" x14ac:dyDescent="0.25">
      <c r="A35" s="29">
        <v>20972</v>
      </c>
      <c r="B35" s="30" t="str">
        <f t="shared" si="0"/>
        <v>1957-T2</v>
      </c>
      <c r="C35" s="30" t="str">
        <f t="shared" si="1"/>
        <v>1957</v>
      </c>
      <c r="D35">
        <v>-1.0470559251047051</v>
      </c>
      <c r="E35">
        <v>-0.58890168431499179</v>
      </c>
      <c r="G35">
        <v>0</v>
      </c>
    </row>
    <row r="36" spans="1:7" x14ac:dyDescent="0.25">
      <c r="A36" s="29">
        <v>21064</v>
      </c>
      <c r="B36" s="30" t="str">
        <f t="shared" si="0"/>
        <v>1957-T3</v>
      </c>
      <c r="C36" s="30" t="str">
        <f t="shared" si="1"/>
        <v>1957</v>
      </c>
      <c r="D36">
        <v>-0.76587722398963309</v>
      </c>
      <c r="E36">
        <v>-0.49543700675009844</v>
      </c>
      <c r="G36">
        <v>0</v>
      </c>
    </row>
    <row r="37" spans="1:7" x14ac:dyDescent="0.25">
      <c r="A37" s="29">
        <v>21155</v>
      </c>
      <c r="B37" s="30" t="str">
        <f t="shared" si="0"/>
        <v>1957-T4</v>
      </c>
      <c r="C37" s="30" t="str">
        <f t="shared" si="1"/>
        <v>1957</v>
      </c>
      <c r="D37">
        <v>-0.49858356940509962</v>
      </c>
      <c r="E37">
        <v>-0.26721026968954054</v>
      </c>
      <c r="G37">
        <v>0</v>
      </c>
    </row>
    <row r="38" spans="1:7" x14ac:dyDescent="0.25">
      <c r="A38" s="29">
        <v>21245</v>
      </c>
      <c r="B38" s="30" t="str">
        <f t="shared" si="0"/>
        <v>1958-T1</v>
      </c>
      <c r="C38" s="30" t="str">
        <f t="shared" si="1"/>
        <v>1958</v>
      </c>
      <c r="D38">
        <v>-0.26878830233308149</v>
      </c>
      <c r="E38">
        <v>-0.25746792983092398</v>
      </c>
      <c r="G38">
        <v>0</v>
      </c>
    </row>
    <row r="39" spans="1:7" x14ac:dyDescent="0.25">
      <c r="A39" s="29">
        <v>21337</v>
      </c>
      <c r="B39" s="30" t="str">
        <f t="shared" si="0"/>
        <v>1958-T2</v>
      </c>
      <c r="C39" s="30" t="str">
        <f t="shared" si="1"/>
        <v>1958</v>
      </c>
      <c r="D39">
        <v>-0.41740582281122857</v>
      </c>
      <c r="E39">
        <v>-0.39373634114183537</v>
      </c>
      <c r="G39">
        <v>0</v>
      </c>
    </row>
    <row r="40" spans="1:7" x14ac:dyDescent="0.25">
      <c r="A40" s="29">
        <v>21429</v>
      </c>
      <c r="B40" s="30" t="str">
        <f t="shared" si="0"/>
        <v>1958-T3</v>
      </c>
      <c r="C40" s="30" t="str">
        <f t="shared" si="1"/>
        <v>1958</v>
      </c>
      <c r="D40">
        <v>-0.13337437160151738</v>
      </c>
      <c r="E40">
        <v>-0.17643067179371208</v>
      </c>
      <c r="G40">
        <v>0</v>
      </c>
    </row>
    <row r="41" spans="1:7" x14ac:dyDescent="0.25">
      <c r="A41" s="29">
        <v>21520</v>
      </c>
      <c r="B41" s="30" t="str">
        <f t="shared" si="0"/>
        <v>1958-T4</v>
      </c>
      <c r="C41" s="30" t="str">
        <f t="shared" si="1"/>
        <v>1958</v>
      </c>
      <c r="D41">
        <v>1.0998990918264377</v>
      </c>
      <c r="E41">
        <v>0.22543034653152869</v>
      </c>
      <c r="G41">
        <v>0</v>
      </c>
    </row>
    <row r="42" spans="1:7" x14ac:dyDescent="0.25">
      <c r="A42" s="29">
        <v>21610</v>
      </c>
      <c r="B42" s="30" t="str">
        <f t="shared" si="0"/>
        <v>1959-T1</v>
      </c>
      <c r="C42" s="30" t="str">
        <f t="shared" si="1"/>
        <v>1959</v>
      </c>
      <c r="D42">
        <v>1.2393416617092998</v>
      </c>
      <c r="E42">
        <v>0.33567012535884327</v>
      </c>
      <c r="G42">
        <v>0</v>
      </c>
    </row>
    <row r="43" spans="1:7" x14ac:dyDescent="0.25">
      <c r="A43" s="29">
        <v>21702</v>
      </c>
      <c r="B43" s="30" t="str">
        <f t="shared" si="0"/>
        <v>1959-T2</v>
      </c>
      <c r="C43" s="30" t="str">
        <f t="shared" si="1"/>
        <v>1959</v>
      </c>
      <c r="D43">
        <v>2.132155205532078</v>
      </c>
      <c r="E43">
        <v>0.55174497121330623</v>
      </c>
      <c r="G43">
        <v>0</v>
      </c>
    </row>
    <row r="44" spans="1:7" x14ac:dyDescent="0.25">
      <c r="A44" s="29">
        <v>21794</v>
      </c>
      <c r="B44" s="30" t="str">
        <f t="shared" si="0"/>
        <v>1959-T3</v>
      </c>
      <c r="C44" s="30" t="str">
        <f t="shared" si="1"/>
        <v>1959</v>
      </c>
      <c r="D44">
        <v>2.7788244159758868</v>
      </c>
      <c r="E44">
        <v>0.77415839931107822</v>
      </c>
      <c r="G44">
        <v>0</v>
      </c>
    </row>
    <row r="45" spans="1:7" x14ac:dyDescent="0.25">
      <c r="A45" s="29">
        <v>21885</v>
      </c>
      <c r="B45" s="30" t="str">
        <f t="shared" si="0"/>
        <v>1959-T4</v>
      </c>
      <c r="C45" s="30" t="str">
        <f t="shared" si="1"/>
        <v>1959</v>
      </c>
      <c r="D45">
        <v>2.6660600545950879</v>
      </c>
      <c r="E45">
        <v>0.65749432086065784</v>
      </c>
      <c r="G45">
        <v>0</v>
      </c>
    </row>
    <row r="46" spans="1:7" x14ac:dyDescent="0.25">
      <c r="A46" s="29">
        <v>21976</v>
      </c>
      <c r="B46" s="30" t="str">
        <f t="shared" si="0"/>
        <v>1960-T1</v>
      </c>
      <c r="C46" s="30" t="str">
        <f t="shared" si="1"/>
        <v>1960</v>
      </c>
      <c r="D46">
        <v>3.2200676036292459</v>
      </c>
      <c r="E46">
        <v>0.87588911562912031</v>
      </c>
      <c r="G46">
        <v>0</v>
      </c>
    </row>
    <row r="47" spans="1:7" x14ac:dyDescent="0.25">
      <c r="A47" s="29">
        <v>22068</v>
      </c>
      <c r="B47" s="30" t="str">
        <f t="shared" si="0"/>
        <v>1960-T2</v>
      </c>
      <c r="C47" s="30" t="str">
        <f t="shared" si="1"/>
        <v>1960</v>
      </c>
      <c r="D47">
        <v>3.0950116711333973</v>
      </c>
      <c r="E47">
        <v>0.96755693921022445</v>
      </c>
      <c r="G47">
        <v>0</v>
      </c>
    </row>
    <row r="48" spans="1:7" x14ac:dyDescent="0.25">
      <c r="A48" s="29">
        <v>22160</v>
      </c>
      <c r="B48" s="30" t="str">
        <f t="shared" si="0"/>
        <v>1960-T3</v>
      </c>
      <c r="C48" s="30" t="str">
        <f t="shared" si="1"/>
        <v>1960</v>
      </c>
      <c r="D48">
        <v>2.4243451725014835</v>
      </c>
      <c r="E48">
        <v>0.82597343991748284</v>
      </c>
      <c r="G48">
        <v>0</v>
      </c>
    </row>
    <row r="49" spans="1:7" x14ac:dyDescent="0.25">
      <c r="A49" s="29">
        <v>22251</v>
      </c>
      <c r="B49" s="30" t="str">
        <f t="shared" si="0"/>
        <v>1960-T4</v>
      </c>
      <c r="C49" s="30" t="str">
        <f t="shared" si="1"/>
        <v>1960</v>
      </c>
      <c r="D49">
        <v>2.5532268795741864</v>
      </c>
      <c r="E49">
        <v>0.80149932211500108</v>
      </c>
      <c r="G49">
        <v>0</v>
      </c>
    </row>
    <row r="50" spans="1:7" x14ac:dyDescent="0.25">
      <c r="A50" s="29">
        <v>22341</v>
      </c>
      <c r="B50" s="30" t="str">
        <f t="shared" si="0"/>
        <v>1961-T1</v>
      </c>
      <c r="C50" s="30" t="str">
        <f t="shared" si="1"/>
        <v>1961</v>
      </c>
      <c r="D50">
        <v>2.7949301267468321</v>
      </c>
      <c r="E50">
        <v>0.879442442930636</v>
      </c>
      <c r="G50">
        <v>0</v>
      </c>
    </row>
    <row r="51" spans="1:7" x14ac:dyDescent="0.25">
      <c r="A51" s="29">
        <v>22433</v>
      </c>
      <c r="B51" s="30" t="str">
        <f t="shared" si="0"/>
        <v>1961-T2</v>
      </c>
      <c r="C51" s="30" t="str">
        <f t="shared" si="1"/>
        <v>1961</v>
      </c>
      <c r="D51">
        <v>2.6398390342052318</v>
      </c>
      <c r="E51">
        <v>0.77473322127975719</v>
      </c>
      <c r="G51">
        <v>0</v>
      </c>
    </row>
    <row r="52" spans="1:7" x14ac:dyDescent="0.25">
      <c r="A52" s="29">
        <v>22525</v>
      </c>
      <c r="B52" s="30" t="str">
        <f t="shared" si="0"/>
        <v>1961-T3</v>
      </c>
      <c r="C52" s="30" t="str">
        <f t="shared" si="1"/>
        <v>1961</v>
      </c>
      <c r="D52">
        <v>2.6144303996231448</v>
      </c>
      <c r="E52">
        <v>0.78060868891814383</v>
      </c>
      <c r="G52">
        <v>0</v>
      </c>
    </row>
    <row r="53" spans="1:7" x14ac:dyDescent="0.25">
      <c r="A53" s="29">
        <v>22616</v>
      </c>
      <c r="B53" s="30" t="str">
        <f t="shared" si="0"/>
        <v>1961-T4</v>
      </c>
      <c r="C53" s="30" t="str">
        <f t="shared" si="1"/>
        <v>1961</v>
      </c>
      <c r="D53">
        <v>2.0422212023864152</v>
      </c>
      <c r="E53">
        <v>0.53496282655181027</v>
      </c>
      <c r="G53">
        <v>0</v>
      </c>
    </row>
    <row r="54" spans="1:7" x14ac:dyDescent="0.25">
      <c r="A54" s="29">
        <v>22706</v>
      </c>
      <c r="B54" s="30" t="str">
        <f t="shared" si="0"/>
        <v>1962-T1</v>
      </c>
      <c r="C54" s="30" t="str">
        <f t="shared" si="1"/>
        <v>1962</v>
      </c>
      <c r="D54">
        <v>1.6301953297106768</v>
      </c>
      <c r="E54">
        <v>0.34220787450886808</v>
      </c>
      <c r="G54">
        <v>0</v>
      </c>
    </row>
    <row r="55" spans="1:7" x14ac:dyDescent="0.25">
      <c r="A55" s="29">
        <v>22798</v>
      </c>
      <c r="B55" s="30" t="str">
        <f t="shared" si="0"/>
        <v>1962-T2</v>
      </c>
      <c r="C55" s="30" t="str">
        <f t="shared" si="1"/>
        <v>1962</v>
      </c>
      <c r="D55">
        <v>1.7889087656529516</v>
      </c>
      <c r="E55">
        <v>0.5764429431634589</v>
      </c>
      <c r="G55">
        <v>0</v>
      </c>
    </row>
    <row r="56" spans="1:7" x14ac:dyDescent="0.25">
      <c r="A56" s="29">
        <v>22890</v>
      </c>
      <c r="B56" s="30" t="str">
        <f t="shared" si="0"/>
        <v>1962-T3</v>
      </c>
      <c r="C56" s="30" t="str">
        <f t="shared" si="1"/>
        <v>1962</v>
      </c>
      <c r="D56">
        <v>1.3198324022346373</v>
      </c>
      <c r="E56">
        <v>0.29967295307524983</v>
      </c>
      <c r="G56">
        <v>0</v>
      </c>
    </row>
    <row r="57" spans="1:7" x14ac:dyDescent="0.25">
      <c r="A57" s="29">
        <v>22981</v>
      </c>
      <c r="B57" s="30" t="str">
        <f t="shared" si="0"/>
        <v>1962-T4</v>
      </c>
      <c r="C57" s="30" t="str">
        <f t="shared" si="1"/>
        <v>1962</v>
      </c>
      <c r="D57">
        <v>1.5258855585831061</v>
      </c>
      <c r="E57">
        <v>0.33069631530183191</v>
      </c>
      <c r="G57">
        <v>0</v>
      </c>
    </row>
    <row r="58" spans="1:7" x14ac:dyDescent="0.25">
      <c r="A58" s="29">
        <v>23071</v>
      </c>
      <c r="B58" s="30" t="str">
        <f t="shared" si="0"/>
        <v>1963-T1</v>
      </c>
      <c r="C58" s="30" t="str">
        <f t="shared" si="1"/>
        <v>1963</v>
      </c>
      <c r="D58">
        <v>0.55132044650149714</v>
      </c>
      <c r="E58">
        <v>0.41082387814863031</v>
      </c>
      <c r="G58">
        <v>0</v>
      </c>
    </row>
    <row r="59" spans="1:7" x14ac:dyDescent="0.25">
      <c r="A59" s="29">
        <v>23163</v>
      </c>
      <c r="B59" s="30" t="str">
        <f t="shared" si="0"/>
        <v>1963-T2</v>
      </c>
      <c r="C59" s="30" t="str">
        <f t="shared" si="1"/>
        <v>1963</v>
      </c>
      <c r="D59">
        <v>1.3022487612755689</v>
      </c>
      <c r="E59">
        <v>4.2007547585598951E-2</v>
      </c>
      <c r="G59">
        <v>0</v>
      </c>
    </row>
    <row r="60" spans="1:7" x14ac:dyDescent="0.25">
      <c r="A60" s="29">
        <v>23255</v>
      </c>
      <c r="B60" s="30" t="str">
        <f t="shared" si="0"/>
        <v>1963-T3</v>
      </c>
      <c r="C60" s="30" t="str">
        <f t="shared" si="1"/>
        <v>1963</v>
      </c>
      <c r="D60">
        <v>1.3821237213833408</v>
      </c>
      <c r="E60">
        <v>0.12120324185374272</v>
      </c>
      <c r="G60">
        <v>0</v>
      </c>
    </row>
    <row r="61" spans="1:7" x14ac:dyDescent="0.25">
      <c r="A61" s="29">
        <v>23346</v>
      </c>
      <c r="B61" s="30" t="str">
        <f t="shared" si="0"/>
        <v>1963-T4</v>
      </c>
      <c r="C61" s="30" t="str">
        <f t="shared" si="1"/>
        <v>1963</v>
      </c>
      <c r="D61">
        <v>0.72564552216242439</v>
      </c>
      <c r="E61">
        <v>-0.22307861851552507</v>
      </c>
      <c r="G61">
        <v>0</v>
      </c>
    </row>
    <row r="62" spans="1:7" x14ac:dyDescent="0.25">
      <c r="A62" s="29">
        <v>23437</v>
      </c>
      <c r="B62" s="30" t="str">
        <f t="shared" si="0"/>
        <v>1964-T1</v>
      </c>
      <c r="C62" s="30" t="str">
        <f t="shared" si="1"/>
        <v>1964</v>
      </c>
      <c r="D62">
        <v>0.76174850580100983</v>
      </c>
      <c r="E62">
        <v>-0.33749533981725549</v>
      </c>
      <c r="G62">
        <v>0</v>
      </c>
    </row>
    <row r="63" spans="1:7" x14ac:dyDescent="0.25">
      <c r="A63" s="29">
        <v>23529</v>
      </c>
      <c r="B63" s="30" t="str">
        <f t="shared" si="0"/>
        <v>1964-T2</v>
      </c>
      <c r="C63" s="30" t="str">
        <f t="shared" si="1"/>
        <v>1964</v>
      </c>
      <c r="D63">
        <v>0.15592515592515671</v>
      </c>
      <c r="E63">
        <v>-0.51538069066179282</v>
      </c>
      <c r="G63">
        <v>0</v>
      </c>
    </row>
    <row r="64" spans="1:7" x14ac:dyDescent="0.25">
      <c r="A64" s="29">
        <v>23621</v>
      </c>
      <c r="B64" s="30" t="str">
        <f t="shared" si="0"/>
        <v>1964-T3</v>
      </c>
      <c r="C64" s="30" t="str">
        <f t="shared" si="1"/>
        <v>1964</v>
      </c>
      <c r="D64">
        <v>3.9396668167490281E-2</v>
      </c>
      <c r="E64">
        <v>-0.44214096042486417</v>
      </c>
      <c r="G64">
        <v>0</v>
      </c>
    </row>
    <row r="65" spans="1:7" x14ac:dyDescent="0.25">
      <c r="A65" s="29">
        <v>23712</v>
      </c>
      <c r="B65" s="30" t="str">
        <f t="shared" si="0"/>
        <v>1964-T4</v>
      </c>
      <c r="C65" s="30" t="str">
        <f t="shared" si="1"/>
        <v>1964</v>
      </c>
      <c r="D65">
        <v>0.93581415831773607</v>
      </c>
      <c r="E65">
        <v>-0.18440047742041402</v>
      </c>
      <c r="G65">
        <v>0</v>
      </c>
    </row>
    <row r="66" spans="1:7" x14ac:dyDescent="0.25">
      <c r="A66" s="29">
        <v>23802</v>
      </c>
      <c r="B66" s="30" t="str">
        <f t="shared" ref="B66" si="2">YEAR(A66)&amp;"-T"&amp;INT((MONTH(A66)-1)/3)+1</f>
        <v>1965-T1</v>
      </c>
      <c r="C66" s="30" t="str">
        <f t="shared" ref="C66" si="3">LEFT(B66,4)</f>
        <v>1965</v>
      </c>
      <c r="D66">
        <v>1.3038517955125779</v>
      </c>
      <c r="E66">
        <v>0.13074031704526895</v>
      </c>
      <c r="G66">
        <v>0</v>
      </c>
    </row>
    <row r="67" spans="1:7" x14ac:dyDescent="0.25">
      <c r="A67" s="29">
        <v>23894</v>
      </c>
      <c r="B67" s="30" t="str">
        <f t="shared" ref="B67:B130" si="4">YEAR(A67)&amp;"-T"&amp;INT((MONTH(A67)-1)/3)+1</f>
        <v>1965-T2</v>
      </c>
      <c r="C67" s="30" t="str">
        <f t="shared" ref="C67:C130" si="5">LEFT(B67,4)</f>
        <v>1965</v>
      </c>
      <c r="D67">
        <v>1.2539851222104155</v>
      </c>
      <c r="E67">
        <v>0.1172484865688781</v>
      </c>
      <c r="G67">
        <v>0</v>
      </c>
    </row>
    <row r="68" spans="1:7" x14ac:dyDescent="0.25">
      <c r="A68" s="29">
        <v>23986</v>
      </c>
      <c r="B68" s="30" t="str">
        <f t="shared" si="4"/>
        <v>1965-T3</v>
      </c>
      <c r="C68" s="30" t="str">
        <f t="shared" si="5"/>
        <v>1965</v>
      </c>
      <c r="D68">
        <v>1.693502162471991</v>
      </c>
      <c r="E68">
        <v>0.21171875475302568</v>
      </c>
      <c r="G68">
        <v>0</v>
      </c>
    </row>
    <row r="69" spans="1:7" x14ac:dyDescent="0.25">
      <c r="A69" s="29">
        <v>24077</v>
      </c>
      <c r="B69" s="30" t="str">
        <f t="shared" si="4"/>
        <v>1965-T4</v>
      </c>
      <c r="C69" s="30" t="str">
        <f t="shared" si="5"/>
        <v>1965</v>
      </c>
      <c r="D69">
        <v>1.7601309864920172</v>
      </c>
      <c r="E69">
        <v>0.26068353019434437</v>
      </c>
      <c r="G69">
        <v>0</v>
      </c>
    </row>
    <row r="70" spans="1:7" x14ac:dyDescent="0.25">
      <c r="A70" s="29">
        <v>24167</v>
      </c>
      <c r="B70" s="30" t="str">
        <f t="shared" si="4"/>
        <v>1966-T1</v>
      </c>
      <c r="C70" s="30" t="str">
        <f t="shared" si="5"/>
        <v>1966</v>
      </c>
      <c r="D70">
        <v>1.2568498315821226</v>
      </c>
      <c r="E70">
        <v>6.8366109433334252E-2</v>
      </c>
      <c r="G70">
        <v>0</v>
      </c>
    </row>
    <row r="71" spans="1:7" x14ac:dyDescent="0.25">
      <c r="A71" s="29">
        <v>24259</v>
      </c>
      <c r="B71" s="30" t="str">
        <f t="shared" si="4"/>
        <v>1966-T2</v>
      </c>
      <c r="C71" s="30" t="str">
        <f t="shared" si="5"/>
        <v>1966</v>
      </c>
      <c r="D71">
        <v>1.0083210964268232</v>
      </c>
      <c r="E71">
        <v>1.6962933066605783E-2</v>
      </c>
      <c r="G71">
        <v>0</v>
      </c>
    </row>
    <row r="72" spans="1:7" x14ac:dyDescent="0.25">
      <c r="A72" s="29">
        <v>24351</v>
      </c>
      <c r="B72" s="30" t="str">
        <f t="shared" si="4"/>
        <v>1966-T3</v>
      </c>
      <c r="C72" s="30" t="str">
        <f t="shared" si="5"/>
        <v>1966</v>
      </c>
      <c r="D72">
        <v>0.92775080517233122</v>
      </c>
      <c r="E72">
        <v>-0.10294015591385461</v>
      </c>
      <c r="G72">
        <v>0</v>
      </c>
    </row>
    <row r="73" spans="1:7" x14ac:dyDescent="0.25">
      <c r="A73" s="29">
        <v>24442</v>
      </c>
      <c r="B73" s="30" t="str">
        <f t="shared" si="4"/>
        <v>1966-T4</v>
      </c>
      <c r="C73" s="30" t="str">
        <f t="shared" si="5"/>
        <v>1966</v>
      </c>
      <c r="D73">
        <v>0.53913454717427234</v>
      </c>
      <c r="E73">
        <v>-0.44099214608511633</v>
      </c>
      <c r="G73">
        <v>0</v>
      </c>
    </row>
    <row r="74" spans="1:7" x14ac:dyDescent="0.25">
      <c r="A74" s="29">
        <v>24532</v>
      </c>
      <c r="B74" s="30" t="str">
        <f t="shared" si="4"/>
        <v>1967-T1</v>
      </c>
      <c r="C74" s="30" t="str">
        <f t="shared" si="5"/>
        <v>1967</v>
      </c>
      <c r="D74">
        <v>0.19376268684259004</v>
      </c>
      <c r="E74">
        <v>-0.5289179526632577</v>
      </c>
      <c r="G74">
        <v>0</v>
      </c>
    </row>
    <row r="75" spans="1:7" x14ac:dyDescent="0.25">
      <c r="A75" s="29">
        <v>24624</v>
      </c>
      <c r="B75" s="30" t="str">
        <f t="shared" si="4"/>
        <v>1967-T2</v>
      </c>
      <c r="C75" s="30" t="str">
        <f t="shared" si="5"/>
        <v>1967</v>
      </c>
      <c r="D75">
        <v>0.79054975011358442</v>
      </c>
      <c r="E75">
        <v>-0.18726277719083523</v>
      </c>
      <c r="G75">
        <v>0</v>
      </c>
    </row>
    <row r="76" spans="1:7" x14ac:dyDescent="0.25">
      <c r="A76" s="29">
        <v>24716</v>
      </c>
      <c r="B76" s="30" t="str">
        <f t="shared" si="4"/>
        <v>1967-T3</v>
      </c>
      <c r="C76" s="30" t="str">
        <f t="shared" si="5"/>
        <v>1967</v>
      </c>
      <c r="D76">
        <v>0.76888888888888907</v>
      </c>
      <c r="E76">
        <v>-0.27834344149807438</v>
      </c>
      <c r="G76">
        <v>0</v>
      </c>
    </row>
    <row r="77" spans="1:7" x14ac:dyDescent="0.25">
      <c r="A77" s="29">
        <v>24807</v>
      </c>
      <c r="B77" s="30" t="str">
        <f t="shared" si="4"/>
        <v>1967-T4</v>
      </c>
      <c r="C77" s="30" t="str">
        <f t="shared" si="5"/>
        <v>1967</v>
      </c>
      <c r="D77">
        <v>1.070814788701361</v>
      </c>
      <c r="E77">
        <v>-0.12924708098753568</v>
      </c>
      <c r="G77">
        <v>0</v>
      </c>
    </row>
    <row r="78" spans="1:7" x14ac:dyDescent="0.25">
      <c r="A78" s="29">
        <v>24898</v>
      </c>
      <c r="B78" s="30" t="str">
        <f t="shared" si="4"/>
        <v>1968-T1</v>
      </c>
      <c r="C78" s="30" t="str">
        <f t="shared" si="5"/>
        <v>1968</v>
      </c>
      <c r="D78">
        <v>1.858403307616896</v>
      </c>
      <c r="E78">
        <v>-7.5114269580318999E-2</v>
      </c>
      <c r="G78">
        <v>0</v>
      </c>
    </row>
    <row r="79" spans="1:7" x14ac:dyDescent="0.25">
      <c r="A79" s="29">
        <v>24990</v>
      </c>
      <c r="B79" s="30" t="str">
        <f t="shared" si="4"/>
        <v>1968-T2</v>
      </c>
      <c r="C79" s="30" t="str">
        <f t="shared" si="5"/>
        <v>1968</v>
      </c>
      <c r="D79">
        <v>-1.372653205809423</v>
      </c>
      <c r="E79">
        <v>-0.53735911906865264</v>
      </c>
      <c r="G79">
        <v>0</v>
      </c>
    </row>
    <row r="80" spans="1:7" x14ac:dyDescent="0.25">
      <c r="A80" s="29">
        <v>25082</v>
      </c>
      <c r="B80" s="30" t="str">
        <f t="shared" si="4"/>
        <v>1968-T3</v>
      </c>
      <c r="C80" s="30" t="str">
        <f t="shared" si="5"/>
        <v>1968</v>
      </c>
      <c r="D80">
        <v>1.352541016406563</v>
      </c>
      <c r="E80">
        <v>-0.20254192722028094</v>
      </c>
      <c r="G80">
        <v>0</v>
      </c>
    </row>
    <row r="81" spans="1:7" x14ac:dyDescent="0.25">
      <c r="A81" s="29">
        <v>25173</v>
      </c>
      <c r="B81" s="30" t="str">
        <f t="shared" si="4"/>
        <v>1968-T4</v>
      </c>
      <c r="C81" s="30" t="str">
        <f t="shared" si="5"/>
        <v>1968</v>
      </c>
      <c r="D81">
        <v>-1.5481074386562441E-2</v>
      </c>
      <c r="E81">
        <v>-0.87296886668555107</v>
      </c>
      <c r="G81">
        <v>0</v>
      </c>
    </row>
    <row r="82" spans="1:7" x14ac:dyDescent="0.25">
      <c r="A82" s="29">
        <v>25263</v>
      </c>
      <c r="B82" s="30" t="str">
        <f t="shared" si="4"/>
        <v>1969-T1</v>
      </c>
      <c r="C82" s="30" t="str">
        <f t="shared" si="5"/>
        <v>1969</v>
      </c>
      <c r="D82">
        <v>0.32420346562325392</v>
      </c>
      <c r="E82">
        <v>-0.96858478433934136</v>
      </c>
      <c r="G82">
        <v>0</v>
      </c>
    </row>
    <row r="83" spans="1:7" x14ac:dyDescent="0.25">
      <c r="A83" s="29">
        <v>25355</v>
      </c>
      <c r="B83" s="30" t="str">
        <f t="shared" si="4"/>
        <v>1969-T2</v>
      </c>
      <c r="C83" s="30" t="str">
        <f t="shared" si="5"/>
        <v>1969</v>
      </c>
      <c r="D83">
        <v>-0.49078416403097308</v>
      </c>
      <c r="E83">
        <v>-1.2496875781054735</v>
      </c>
      <c r="G83">
        <v>0</v>
      </c>
    </row>
    <row r="84" spans="1:7" x14ac:dyDescent="0.25">
      <c r="A84" s="29">
        <v>25447</v>
      </c>
      <c r="B84" s="30" t="str">
        <f t="shared" si="4"/>
        <v>1969-T3</v>
      </c>
      <c r="C84" s="30" t="str">
        <f t="shared" si="5"/>
        <v>1969</v>
      </c>
      <c r="D84">
        <v>-0.34791252485089419</v>
      </c>
      <c r="E84">
        <v>-0.87232941524358842</v>
      </c>
      <c r="G84">
        <v>0</v>
      </c>
    </row>
    <row r="85" spans="1:7" x14ac:dyDescent="0.25">
      <c r="A85" s="29">
        <v>25538</v>
      </c>
      <c r="B85" s="30" t="str">
        <f t="shared" si="4"/>
        <v>1969-T4</v>
      </c>
      <c r="C85" s="30" t="str">
        <f t="shared" si="5"/>
        <v>1969</v>
      </c>
      <c r="D85">
        <v>0.10736674401690054</v>
      </c>
      <c r="E85">
        <v>-0.3421333592157616</v>
      </c>
      <c r="G85">
        <v>0</v>
      </c>
    </row>
    <row r="86" spans="1:7" x14ac:dyDescent="0.25">
      <c r="A86" s="29">
        <v>25628</v>
      </c>
      <c r="B86" s="30" t="str">
        <f t="shared" si="4"/>
        <v>1970-T1</v>
      </c>
      <c r="C86" s="30" t="str">
        <f t="shared" si="5"/>
        <v>1970</v>
      </c>
      <c r="D86">
        <v>1.0971367407010952</v>
      </c>
      <c r="E86">
        <v>-0.10616320440720824</v>
      </c>
      <c r="G86">
        <v>0</v>
      </c>
    </row>
    <row r="87" spans="1:7" x14ac:dyDescent="0.25">
      <c r="A87" s="29">
        <v>25720</v>
      </c>
      <c r="B87" s="30" t="str">
        <f t="shared" si="4"/>
        <v>1970-T2</v>
      </c>
      <c r="C87" s="30" t="str">
        <f t="shared" si="5"/>
        <v>1970</v>
      </c>
      <c r="D87">
        <v>0.84079989611738848</v>
      </c>
      <c r="E87">
        <v>-8.3156371563341269E-2</v>
      </c>
      <c r="G87">
        <v>0</v>
      </c>
    </row>
    <row r="88" spans="1:7" x14ac:dyDescent="0.25">
      <c r="A88" s="29">
        <v>25812</v>
      </c>
      <c r="B88" s="30" t="str">
        <f t="shared" si="4"/>
        <v>1970-T3</v>
      </c>
      <c r="C88" s="30" t="str">
        <f t="shared" si="5"/>
        <v>1970</v>
      </c>
      <c r="D88">
        <v>0.9510569054314516</v>
      </c>
      <c r="E88">
        <v>-0.28258565877781727</v>
      </c>
      <c r="G88">
        <v>0</v>
      </c>
    </row>
    <row r="89" spans="1:7" x14ac:dyDescent="0.25">
      <c r="A89" s="29">
        <v>25903</v>
      </c>
      <c r="B89" s="30" t="str">
        <f t="shared" si="4"/>
        <v>1970-T4</v>
      </c>
      <c r="C89" s="30" t="str">
        <f t="shared" si="5"/>
        <v>1970</v>
      </c>
      <c r="D89">
        <v>0.65159656599345417</v>
      </c>
      <c r="E89">
        <v>-0.16480817522001118</v>
      </c>
      <c r="G89">
        <v>0</v>
      </c>
    </row>
    <row r="90" spans="1:7" x14ac:dyDescent="0.25">
      <c r="A90" s="29">
        <v>25993</v>
      </c>
      <c r="B90" s="30" t="str">
        <f t="shared" si="4"/>
        <v>1971-T1</v>
      </c>
      <c r="C90" s="30" t="str">
        <f t="shared" si="5"/>
        <v>1971</v>
      </c>
      <c r="D90">
        <v>1.7451746666268906</v>
      </c>
      <c r="E90">
        <v>0.17446800817197269</v>
      </c>
      <c r="G90">
        <v>0</v>
      </c>
    </row>
    <row r="91" spans="1:7" x14ac:dyDescent="0.25">
      <c r="A91" s="29">
        <v>26085</v>
      </c>
      <c r="B91" s="30" t="str">
        <f t="shared" si="4"/>
        <v>1971-T2</v>
      </c>
      <c r="C91" s="30" t="str">
        <f t="shared" si="5"/>
        <v>1971</v>
      </c>
      <c r="D91">
        <v>1.244776904421004</v>
      </c>
      <c r="E91">
        <v>5.1871394714483592E-2</v>
      </c>
      <c r="G91">
        <v>0</v>
      </c>
    </row>
    <row r="92" spans="1:7" x14ac:dyDescent="0.25">
      <c r="A92" s="29">
        <v>26177</v>
      </c>
      <c r="B92" s="30" t="str">
        <f t="shared" si="4"/>
        <v>1971-T3</v>
      </c>
      <c r="C92" s="30" t="str">
        <f t="shared" si="5"/>
        <v>1971</v>
      </c>
      <c r="D92">
        <v>1.5840239866489421</v>
      </c>
      <c r="E92">
        <v>-4.8102170775946161E-2</v>
      </c>
      <c r="G92">
        <v>0</v>
      </c>
    </row>
    <row r="93" spans="1:7" x14ac:dyDescent="0.25">
      <c r="A93" s="29">
        <v>26268</v>
      </c>
      <c r="B93" s="30" t="str">
        <f t="shared" si="4"/>
        <v>1971-T4</v>
      </c>
      <c r="C93" s="30" t="str">
        <f t="shared" si="5"/>
        <v>1971</v>
      </c>
      <c r="D93">
        <v>0.705144221426389</v>
      </c>
      <c r="E93">
        <v>6.1188008898481871E-3</v>
      </c>
      <c r="G93">
        <v>0</v>
      </c>
    </row>
    <row r="94" spans="1:7" x14ac:dyDescent="0.25">
      <c r="A94" s="29">
        <v>26359</v>
      </c>
      <c r="B94" s="30" t="str">
        <f t="shared" si="4"/>
        <v>1972-T1</v>
      </c>
      <c r="C94" s="30" t="str">
        <f t="shared" si="5"/>
        <v>1972</v>
      </c>
      <c r="D94">
        <v>1.2435873331363649</v>
      </c>
      <c r="E94">
        <v>-0.40666920204674428</v>
      </c>
      <c r="G94">
        <v>0</v>
      </c>
    </row>
    <row r="95" spans="1:7" x14ac:dyDescent="0.25">
      <c r="A95" s="29">
        <v>26451</v>
      </c>
      <c r="B95" s="30" t="str">
        <f t="shared" si="4"/>
        <v>1972-T2</v>
      </c>
      <c r="C95" s="30" t="str">
        <f t="shared" si="5"/>
        <v>1972</v>
      </c>
      <c r="D95">
        <v>1.5246142542248358</v>
      </c>
      <c r="E95">
        <v>-0.13600538873085957</v>
      </c>
      <c r="G95">
        <v>0</v>
      </c>
    </row>
    <row r="96" spans="1:7" x14ac:dyDescent="0.25">
      <c r="A96" s="29">
        <v>26543</v>
      </c>
      <c r="B96" s="30" t="str">
        <f t="shared" si="4"/>
        <v>1972-T3</v>
      </c>
      <c r="C96" s="30" t="str">
        <f t="shared" si="5"/>
        <v>1972</v>
      </c>
      <c r="D96">
        <v>1.0683381125180813</v>
      </c>
      <c r="E96">
        <v>-0.27893825686869689</v>
      </c>
      <c r="G96">
        <v>0</v>
      </c>
    </row>
    <row r="97" spans="1:7" x14ac:dyDescent="0.25">
      <c r="A97" s="29">
        <v>26634</v>
      </c>
      <c r="B97" s="30" t="str">
        <f t="shared" si="4"/>
        <v>1972-T4</v>
      </c>
      <c r="C97" s="30" t="str">
        <f t="shared" si="5"/>
        <v>1972</v>
      </c>
      <c r="D97">
        <v>0.64618355574261621</v>
      </c>
      <c r="E97">
        <v>-0.35432463640039574</v>
      </c>
      <c r="G97">
        <v>0</v>
      </c>
    </row>
    <row r="98" spans="1:7" x14ac:dyDescent="0.25">
      <c r="A98" s="29">
        <v>26724</v>
      </c>
      <c r="B98" s="30" t="str">
        <f t="shared" si="4"/>
        <v>1973-T1</v>
      </c>
      <c r="C98" s="30" t="str">
        <f t="shared" si="5"/>
        <v>1973</v>
      </c>
      <c r="D98">
        <v>0.6520492977930632</v>
      </c>
      <c r="E98">
        <v>-0.63221471566705745</v>
      </c>
      <c r="G98">
        <v>0</v>
      </c>
    </row>
    <row r="99" spans="1:7" x14ac:dyDescent="0.25">
      <c r="A99" s="29">
        <v>26816</v>
      </c>
      <c r="B99" s="30" t="str">
        <f t="shared" si="4"/>
        <v>1973-T2</v>
      </c>
      <c r="C99" s="30" t="str">
        <f t="shared" si="5"/>
        <v>1973</v>
      </c>
      <c r="D99">
        <v>0.71334579957060773</v>
      </c>
      <c r="E99">
        <v>-0.53196423458049802</v>
      </c>
      <c r="G99">
        <v>0</v>
      </c>
    </row>
    <row r="100" spans="1:7" x14ac:dyDescent="0.25">
      <c r="A100" s="29">
        <v>26908</v>
      </c>
      <c r="B100" s="30" t="str">
        <f t="shared" si="4"/>
        <v>1973-T3</v>
      </c>
      <c r="C100" s="30" t="str">
        <f t="shared" si="5"/>
        <v>1973</v>
      </c>
      <c r="D100">
        <v>0.78841298666784743</v>
      </c>
      <c r="E100">
        <v>-0.7249282416321593</v>
      </c>
      <c r="G100">
        <v>0</v>
      </c>
    </row>
    <row r="101" spans="1:7" x14ac:dyDescent="0.25">
      <c r="A101" s="29">
        <v>26999</v>
      </c>
      <c r="B101" s="30" t="str">
        <f t="shared" si="4"/>
        <v>1973-T4</v>
      </c>
      <c r="C101" s="30" t="str">
        <f t="shared" si="5"/>
        <v>1973</v>
      </c>
      <c r="D101">
        <v>1.6362717432506446</v>
      </c>
      <c r="E101">
        <v>-0.49463588757918797</v>
      </c>
      <c r="G101">
        <v>0</v>
      </c>
    </row>
    <row r="102" spans="1:7" x14ac:dyDescent="0.25">
      <c r="A102" s="29">
        <v>27089</v>
      </c>
      <c r="B102" s="30" t="str">
        <f t="shared" si="4"/>
        <v>1974-T1</v>
      </c>
      <c r="C102" s="30" t="str">
        <f t="shared" si="5"/>
        <v>1974</v>
      </c>
      <c r="D102">
        <v>-0.42502758592504836</v>
      </c>
      <c r="E102">
        <v>-0.36276908589908757</v>
      </c>
      <c r="G102">
        <v>0</v>
      </c>
    </row>
    <row r="103" spans="1:7" x14ac:dyDescent="0.25">
      <c r="A103" s="29">
        <v>27181</v>
      </c>
      <c r="B103" s="30" t="str">
        <f t="shared" si="4"/>
        <v>1974-T2</v>
      </c>
      <c r="C103" s="30" t="str">
        <f t="shared" si="5"/>
        <v>1974</v>
      </c>
      <c r="D103">
        <v>-1.8203286431171879</v>
      </c>
      <c r="E103">
        <v>-0.3460486077579264</v>
      </c>
      <c r="G103">
        <v>0</v>
      </c>
    </row>
    <row r="104" spans="1:7" x14ac:dyDescent="0.25">
      <c r="A104" s="29">
        <v>27273</v>
      </c>
      <c r="B104" s="30" t="str">
        <f t="shared" si="4"/>
        <v>1974-T3</v>
      </c>
      <c r="C104" s="30" t="str">
        <f t="shared" si="5"/>
        <v>1974</v>
      </c>
      <c r="D104">
        <v>-1.2428695553624711</v>
      </c>
      <c r="E104">
        <v>2.6531130491470347E-2</v>
      </c>
      <c r="G104">
        <v>0</v>
      </c>
    </row>
    <row r="105" spans="1:7" x14ac:dyDescent="0.25">
      <c r="A105" s="29">
        <v>27364</v>
      </c>
      <c r="B105" s="30" t="str">
        <f t="shared" si="4"/>
        <v>1974-T4</v>
      </c>
      <c r="C105" s="30" t="str">
        <f t="shared" si="5"/>
        <v>1974</v>
      </c>
      <c r="D105">
        <v>0.30397363120307708</v>
      </c>
      <c r="E105">
        <v>0.68188659149320396</v>
      </c>
      <c r="G105">
        <v>0</v>
      </c>
    </row>
    <row r="106" spans="1:7" x14ac:dyDescent="0.25">
      <c r="A106" s="29">
        <v>27454</v>
      </c>
      <c r="B106" s="30" t="str">
        <f t="shared" si="4"/>
        <v>1975-T1</v>
      </c>
      <c r="C106" s="30" t="str">
        <f t="shared" si="5"/>
        <v>1975</v>
      </c>
      <c r="D106">
        <v>1.1494867408041085</v>
      </c>
      <c r="E106">
        <v>0.92130951177207199</v>
      </c>
      <c r="G106">
        <v>0</v>
      </c>
    </row>
    <row r="107" spans="1:7" x14ac:dyDescent="0.25">
      <c r="A107" s="29">
        <v>27546</v>
      </c>
      <c r="B107" s="30" t="str">
        <f t="shared" si="4"/>
        <v>1975-T2</v>
      </c>
      <c r="C107" s="30" t="str">
        <f t="shared" si="5"/>
        <v>1975</v>
      </c>
      <c r="D107">
        <v>1.7133793488112676</v>
      </c>
      <c r="E107">
        <v>0.82162683669777525</v>
      </c>
      <c r="G107">
        <v>0</v>
      </c>
    </row>
    <row r="108" spans="1:7" x14ac:dyDescent="0.25">
      <c r="A108" s="29">
        <v>27638</v>
      </c>
      <c r="B108" s="30" t="str">
        <f t="shared" si="4"/>
        <v>1975-T3</v>
      </c>
      <c r="C108" s="30" t="str">
        <f t="shared" si="5"/>
        <v>1975</v>
      </c>
      <c r="D108">
        <v>1.5771908722831136</v>
      </c>
      <c r="E108">
        <v>0.6703440866075222</v>
      </c>
      <c r="G108">
        <v>0</v>
      </c>
    </row>
    <row r="109" spans="1:7" x14ac:dyDescent="0.25">
      <c r="A109" s="29">
        <v>27729</v>
      </c>
      <c r="B109" s="30" t="str">
        <f t="shared" si="4"/>
        <v>1975-T4</v>
      </c>
      <c r="C109" s="30" t="str">
        <f t="shared" si="5"/>
        <v>1975</v>
      </c>
      <c r="D109">
        <v>0.95955460946454929</v>
      </c>
      <c r="E109">
        <v>0.32548708723358816</v>
      </c>
      <c r="G109">
        <v>0</v>
      </c>
    </row>
    <row r="110" spans="1:7" x14ac:dyDescent="0.25">
      <c r="A110" s="29">
        <v>27820</v>
      </c>
      <c r="B110" s="30" t="str">
        <f t="shared" si="4"/>
        <v>1976-T1</v>
      </c>
      <c r="C110" s="30" t="str">
        <f t="shared" si="5"/>
        <v>1976</v>
      </c>
      <c r="D110">
        <v>0.1717888100866824</v>
      </c>
      <c r="E110">
        <v>-0.12610864221769963</v>
      </c>
      <c r="G110">
        <v>0</v>
      </c>
    </row>
    <row r="111" spans="1:7" x14ac:dyDescent="0.25">
      <c r="A111" s="29">
        <v>27912</v>
      </c>
      <c r="B111" s="30" t="str">
        <f t="shared" si="4"/>
        <v>1976-T2</v>
      </c>
      <c r="C111" s="30" t="str">
        <f t="shared" si="5"/>
        <v>1976</v>
      </c>
      <c r="D111">
        <v>-0.17916829775060941</v>
      </c>
      <c r="E111">
        <v>-0.2722816532077813</v>
      </c>
      <c r="G111">
        <v>0</v>
      </c>
    </row>
    <row r="112" spans="1:7" x14ac:dyDescent="0.25">
      <c r="A112" s="29">
        <v>28004</v>
      </c>
      <c r="B112" s="30" t="str">
        <f t="shared" si="4"/>
        <v>1976-T3</v>
      </c>
      <c r="C112" s="30" t="str">
        <f t="shared" si="5"/>
        <v>1976</v>
      </c>
      <c r="D112">
        <v>-1.1401597676107484</v>
      </c>
      <c r="E112">
        <v>-0.61207353721053526</v>
      </c>
      <c r="G112">
        <v>0</v>
      </c>
    </row>
    <row r="113" spans="1:7" x14ac:dyDescent="0.25">
      <c r="A113" s="29">
        <v>28095</v>
      </c>
      <c r="B113" s="30" t="str">
        <f t="shared" si="4"/>
        <v>1976-T4</v>
      </c>
      <c r="C113" s="30" t="str">
        <f t="shared" si="5"/>
        <v>1976</v>
      </c>
      <c r="D113">
        <v>-1.0944278550904267</v>
      </c>
      <c r="E113">
        <v>-0.23952927925457068</v>
      </c>
      <c r="G113">
        <v>0</v>
      </c>
    </row>
    <row r="114" spans="1:7" x14ac:dyDescent="0.25">
      <c r="A114" s="29">
        <v>28185</v>
      </c>
      <c r="B114" s="30" t="str">
        <f t="shared" si="4"/>
        <v>1977-T1</v>
      </c>
      <c r="C114" s="30" t="str">
        <f t="shared" si="5"/>
        <v>1977</v>
      </c>
      <c r="D114">
        <v>-0.542627139599417</v>
      </c>
      <c r="E114">
        <v>1.4464087478793055E-3</v>
      </c>
      <c r="G114">
        <v>0</v>
      </c>
    </row>
    <row r="115" spans="1:7" x14ac:dyDescent="0.25">
      <c r="A115" s="29">
        <v>28277</v>
      </c>
      <c r="B115" s="30" t="str">
        <f t="shared" si="4"/>
        <v>1977-T2</v>
      </c>
      <c r="C115" s="30" t="str">
        <f t="shared" si="5"/>
        <v>1977</v>
      </c>
      <c r="D115">
        <v>-9.8754887699678162E-2</v>
      </c>
      <c r="E115">
        <v>0.24130665754263447</v>
      </c>
      <c r="G115">
        <v>0</v>
      </c>
    </row>
    <row r="116" spans="1:7" x14ac:dyDescent="0.25">
      <c r="A116" s="29">
        <v>28369</v>
      </c>
      <c r="B116" s="30" t="str">
        <f t="shared" si="4"/>
        <v>1977-T3</v>
      </c>
      <c r="C116" s="30" t="str">
        <f t="shared" si="5"/>
        <v>1977</v>
      </c>
      <c r="D116">
        <v>0.39568251991386222</v>
      </c>
      <c r="E116">
        <v>0.56264669002990164</v>
      </c>
      <c r="G116">
        <v>0</v>
      </c>
    </row>
    <row r="117" spans="1:7" x14ac:dyDescent="0.25">
      <c r="A117" s="29">
        <v>28460</v>
      </c>
      <c r="B117" s="30" t="str">
        <f t="shared" si="4"/>
        <v>1977-T4</v>
      </c>
      <c r="C117" s="30" t="str">
        <f t="shared" si="5"/>
        <v>1977</v>
      </c>
      <c r="D117">
        <v>1.0291031378795925</v>
      </c>
      <c r="E117">
        <v>0.7332719024666865</v>
      </c>
      <c r="G117">
        <v>0</v>
      </c>
    </row>
    <row r="118" spans="1:7" x14ac:dyDescent="0.25">
      <c r="A118" s="29">
        <v>28550</v>
      </c>
      <c r="B118" s="30" t="str">
        <f t="shared" si="4"/>
        <v>1978-T1</v>
      </c>
      <c r="C118" s="30" t="str">
        <f t="shared" si="5"/>
        <v>1978</v>
      </c>
      <c r="D118">
        <v>0.80702616386193349</v>
      </c>
      <c r="E118">
        <v>0.62259230516461672</v>
      </c>
      <c r="G118">
        <v>0</v>
      </c>
    </row>
    <row r="119" spans="1:7" x14ac:dyDescent="0.25">
      <c r="A119" s="29">
        <v>28642</v>
      </c>
      <c r="B119" s="30" t="str">
        <f t="shared" si="4"/>
        <v>1978-T2</v>
      </c>
      <c r="C119" s="30" t="str">
        <f t="shared" si="5"/>
        <v>1978</v>
      </c>
      <c r="D119">
        <v>1.2821117690075721</v>
      </c>
      <c r="E119">
        <v>0.62314345094214985</v>
      </c>
      <c r="G119">
        <v>0</v>
      </c>
    </row>
    <row r="120" spans="1:7" x14ac:dyDescent="0.25">
      <c r="A120" s="29">
        <v>28734</v>
      </c>
      <c r="B120" s="30" t="str">
        <f t="shared" si="4"/>
        <v>1978-T3</v>
      </c>
      <c r="C120" s="30" t="str">
        <f t="shared" si="5"/>
        <v>1978</v>
      </c>
      <c r="D120">
        <v>1.9435110344201252</v>
      </c>
      <c r="E120">
        <v>0.73338625811484692</v>
      </c>
      <c r="G120">
        <v>0</v>
      </c>
    </row>
    <row r="121" spans="1:7" x14ac:dyDescent="0.25">
      <c r="A121" s="29">
        <v>28825</v>
      </c>
      <c r="B121" s="30" t="str">
        <f t="shared" si="4"/>
        <v>1978-T4</v>
      </c>
      <c r="C121" s="30" t="str">
        <f t="shared" si="5"/>
        <v>1978</v>
      </c>
      <c r="D121">
        <v>1.6786386086879996</v>
      </c>
      <c r="E121">
        <v>0.60687611708019917</v>
      </c>
      <c r="G121">
        <v>0</v>
      </c>
    </row>
    <row r="122" spans="1:7" x14ac:dyDescent="0.25">
      <c r="A122" s="29">
        <v>28915</v>
      </c>
      <c r="B122" s="30" t="str">
        <f t="shared" si="4"/>
        <v>1979-T1</v>
      </c>
      <c r="C122" s="30" t="str">
        <f t="shared" si="5"/>
        <v>1979</v>
      </c>
      <c r="D122">
        <v>1.6993075321806377</v>
      </c>
      <c r="E122">
        <v>0.45538258858955877</v>
      </c>
      <c r="G122">
        <v>0</v>
      </c>
    </row>
    <row r="123" spans="1:7" x14ac:dyDescent="0.25">
      <c r="A123" s="29">
        <v>29007</v>
      </c>
      <c r="B123" s="30" t="str">
        <f t="shared" si="4"/>
        <v>1979-T2</v>
      </c>
      <c r="C123" s="30" t="str">
        <f t="shared" si="5"/>
        <v>1979</v>
      </c>
      <c r="D123">
        <v>0.99736175055610021</v>
      </c>
      <c r="E123">
        <v>0.43200444041715896</v>
      </c>
      <c r="G123">
        <v>0</v>
      </c>
    </row>
    <row r="124" spans="1:7" x14ac:dyDescent="0.25">
      <c r="A124" s="29">
        <v>29099</v>
      </c>
      <c r="B124" s="30" t="str">
        <f t="shared" si="4"/>
        <v>1979-T3</v>
      </c>
      <c r="C124" s="30" t="str">
        <f t="shared" si="5"/>
        <v>1979</v>
      </c>
      <c r="D124">
        <v>0.36818263455129591</v>
      </c>
      <c r="E124">
        <v>0.42915621286148292</v>
      </c>
      <c r="G124">
        <v>0</v>
      </c>
    </row>
    <row r="125" spans="1:7" x14ac:dyDescent="0.25">
      <c r="A125" s="29">
        <v>29190</v>
      </c>
      <c r="B125" s="30" t="str">
        <f t="shared" si="4"/>
        <v>1979-T4</v>
      </c>
      <c r="C125" s="30" t="str">
        <f t="shared" si="5"/>
        <v>1979</v>
      </c>
      <c r="D125">
        <v>0.18461597943126579</v>
      </c>
      <c r="E125">
        <v>0.47142655055909932</v>
      </c>
      <c r="G125">
        <v>0</v>
      </c>
    </row>
    <row r="126" spans="1:7" x14ac:dyDescent="0.25">
      <c r="A126" s="29">
        <v>29281</v>
      </c>
      <c r="B126" s="30" t="str">
        <f t="shared" si="4"/>
        <v>1980-T1</v>
      </c>
      <c r="C126" s="30" t="str">
        <f t="shared" si="5"/>
        <v>1980</v>
      </c>
      <c r="D126">
        <v>-0.74660822569112528</v>
      </c>
      <c r="E126">
        <v>0.24286838289322241</v>
      </c>
      <c r="G126">
        <v>0</v>
      </c>
    </row>
    <row r="127" spans="1:7" x14ac:dyDescent="0.25">
      <c r="A127" s="29">
        <v>29373</v>
      </c>
      <c r="B127" s="30" t="str">
        <f t="shared" si="4"/>
        <v>1980-T2</v>
      </c>
      <c r="C127" s="30" t="str">
        <f t="shared" si="5"/>
        <v>1980</v>
      </c>
      <c r="D127">
        <v>-1.061632667850285</v>
      </c>
      <c r="E127">
        <v>0.17076592285706588</v>
      </c>
      <c r="G127">
        <v>0</v>
      </c>
    </row>
    <row r="128" spans="1:7" x14ac:dyDescent="0.25">
      <c r="A128" s="29">
        <v>29465</v>
      </c>
      <c r="B128" s="30" t="str">
        <f t="shared" si="4"/>
        <v>1980-T3</v>
      </c>
      <c r="C128" s="30" t="str">
        <f t="shared" si="5"/>
        <v>1980</v>
      </c>
      <c r="D128">
        <v>-1.6202072173667876</v>
      </c>
      <c r="E128">
        <v>-0.11618126896127529</v>
      </c>
      <c r="G128">
        <v>0</v>
      </c>
    </row>
    <row r="129" spans="1:7" x14ac:dyDescent="0.25">
      <c r="A129" s="29">
        <v>29556</v>
      </c>
      <c r="B129" s="30" t="str">
        <f t="shared" si="4"/>
        <v>1980-T4</v>
      </c>
      <c r="C129" s="30" t="str">
        <f t="shared" si="5"/>
        <v>1980</v>
      </c>
      <c r="D129">
        <v>-1.4625339069437948</v>
      </c>
      <c r="E129">
        <v>0.3081159040251753</v>
      </c>
      <c r="G129">
        <v>0</v>
      </c>
    </row>
    <row r="130" spans="1:7" x14ac:dyDescent="0.25">
      <c r="A130" s="29">
        <v>29646</v>
      </c>
      <c r="B130" s="30" t="str">
        <f t="shared" si="4"/>
        <v>1981-T1</v>
      </c>
      <c r="C130" s="30" t="str">
        <f t="shared" si="5"/>
        <v>1981</v>
      </c>
      <c r="D130">
        <v>-1.2788623401422081</v>
      </c>
      <c r="E130">
        <v>0.63974867249701295</v>
      </c>
      <c r="G130">
        <v>0</v>
      </c>
    </row>
    <row r="131" spans="1:7" x14ac:dyDescent="0.25">
      <c r="A131" s="29">
        <v>29738</v>
      </c>
      <c r="B131" s="30" t="str">
        <f t="shared" ref="B131:B194" si="6">YEAR(A131)&amp;"-T"&amp;INT((MONTH(A131)-1)/3)+1</f>
        <v>1981-T2</v>
      </c>
      <c r="C131" s="30" t="str">
        <f t="shared" ref="C131:C194" si="7">LEFT(B131,4)</f>
        <v>1981</v>
      </c>
      <c r="D131">
        <v>-0.62800836264038906</v>
      </c>
      <c r="E131">
        <v>1.1564515606261947</v>
      </c>
      <c r="G131">
        <v>0</v>
      </c>
    </row>
    <row r="132" spans="1:7" x14ac:dyDescent="0.25">
      <c r="A132" s="29">
        <v>29830</v>
      </c>
      <c r="B132" s="30" t="str">
        <f t="shared" si="6"/>
        <v>1981-T3</v>
      </c>
      <c r="C132" s="30" t="str">
        <f t="shared" si="7"/>
        <v>1981</v>
      </c>
      <c r="D132">
        <v>-1.0038326737387675</v>
      </c>
      <c r="E132">
        <v>1.176747091132704</v>
      </c>
      <c r="G132">
        <v>0</v>
      </c>
    </row>
    <row r="133" spans="1:7" x14ac:dyDescent="0.25">
      <c r="A133" s="29">
        <v>29921</v>
      </c>
      <c r="B133" s="30" t="str">
        <f t="shared" si="6"/>
        <v>1981-T4</v>
      </c>
      <c r="C133" s="30" t="str">
        <f t="shared" si="7"/>
        <v>1981</v>
      </c>
      <c r="D133">
        <v>-2.0015263977014279</v>
      </c>
      <c r="E133">
        <v>0.73094081427574964</v>
      </c>
      <c r="G133">
        <v>0</v>
      </c>
    </row>
    <row r="134" spans="1:7" x14ac:dyDescent="0.25">
      <c r="A134" s="29">
        <v>30011</v>
      </c>
      <c r="B134" s="30" t="str">
        <f t="shared" si="6"/>
        <v>1982-T1</v>
      </c>
      <c r="C134" s="30" t="str">
        <f t="shared" si="7"/>
        <v>1982</v>
      </c>
      <c r="D134">
        <v>-1.8118025997929368</v>
      </c>
      <c r="E134">
        <v>0.46658916649197174</v>
      </c>
      <c r="G134">
        <v>0</v>
      </c>
    </row>
    <row r="135" spans="1:7" x14ac:dyDescent="0.25">
      <c r="A135" s="29">
        <v>30103</v>
      </c>
      <c r="B135" s="30" t="str">
        <f t="shared" si="6"/>
        <v>1982-T2</v>
      </c>
      <c r="C135" s="30" t="str">
        <f t="shared" si="7"/>
        <v>1982</v>
      </c>
      <c r="D135">
        <v>-2.5375096513010993</v>
      </c>
      <c r="E135">
        <v>-2.8384988756389399E-2</v>
      </c>
      <c r="G135">
        <v>0</v>
      </c>
    </row>
    <row r="136" spans="1:7" x14ac:dyDescent="0.25">
      <c r="A136" s="29">
        <v>30195</v>
      </c>
      <c r="B136" s="30" t="str">
        <f t="shared" si="6"/>
        <v>1982-T3</v>
      </c>
      <c r="C136" s="30" t="str">
        <f t="shared" si="7"/>
        <v>1982</v>
      </c>
      <c r="D136">
        <v>-2.853299832038346</v>
      </c>
      <c r="E136">
        <v>3.0294901936034725E-2</v>
      </c>
      <c r="G136">
        <v>0</v>
      </c>
    </row>
    <row r="137" spans="1:7" x14ac:dyDescent="0.25">
      <c r="A137" s="29">
        <v>30286</v>
      </c>
      <c r="B137" s="30" t="str">
        <f t="shared" si="6"/>
        <v>1982-T4</v>
      </c>
      <c r="C137" s="30" t="str">
        <f t="shared" si="7"/>
        <v>1982</v>
      </c>
      <c r="D137">
        <v>-2.2778921476886844</v>
      </c>
      <c r="E137">
        <v>0.55555207006669161</v>
      </c>
      <c r="G137">
        <v>0</v>
      </c>
    </row>
    <row r="138" spans="1:7" x14ac:dyDescent="0.25">
      <c r="A138" s="29">
        <v>30376</v>
      </c>
      <c r="B138" s="30" t="str">
        <f t="shared" si="6"/>
        <v>1983-T1</v>
      </c>
      <c r="C138" s="30" t="str">
        <f t="shared" si="7"/>
        <v>1983</v>
      </c>
      <c r="D138">
        <v>-1.6818214223218897</v>
      </c>
      <c r="E138">
        <v>0.54780051686369358</v>
      </c>
      <c r="G138">
        <v>0</v>
      </c>
    </row>
    <row r="139" spans="1:7" x14ac:dyDescent="0.25">
      <c r="A139" s="29">
        <v>30468</v>
      </c>
      <c r="B139" s="30" t="str">
        <f t="shared" si="6"/>
        <v>1983-T2</v>
      </c>
      <c r="C139" s="30" t="str">
        <f t="shared" si="7"/>
        <v>1983</v>
      </c>
      <c r="D139">
        <v>-9.9635510600462385E-2</v>
      </c>
      <c r="E139">
        <v>1.2683411309817541</v>
      </c>
      <c r="G139">
        <v>0</v>
      </c>
    </row>
    <row r="140" spans="1:7" x14ac:dyDescent="0.25">
      <c r="A140" s="29">
        <v>30560</v>
      </c>
      <c r="B140" s="30" t="str">
        <f t="shared" si="6"/>
        <v>1983-T3</v>
      </c>
      <c r="C140" s="30" t="str">
        <f t="shared" si="7"/>
        <v>1983</v>
      </c>
      <c r="D140">
        <v>0.73965495035234996</v>
      </c>
      <c r="E140">
        <v>1.4206600643600182</v>
      </c>
      <c r="G140">
        <v>0</v>
      </c>
    </row>
    <row r="141" spans="1:7" x14ac:dyDescent="0.25">
      <c r="A141" s="29">
        <v>30651</v>
      </c>
      <c r="B141" s="30" t="str">
        <f t="shared" si="6"/>
        <v>1983-T4</v>
      </c>
      <c r="C141" s="30" t="str">
        <f t="shared" si="7"/>
        <v>1983</v>
      </c>
      <c r="D141">
        <v>0.48014596437316764</v>
      </c>
      <c r="E141">
        <v>1.6244592366715001</v>
      </c>
      <c r="G141">
        <v>0</v>
      </c>
    </row>
    <row r="142" spans="1:7" x14ac:dyDescent="0.25">
      <c r="A142" s="29">
        <v>30742</v>
      </c>
      <c r="B142" s="30" t="str">
        <f t="shared" si="6"/>
        <v>1984-T1</v>
      </c>
      <c r="C142" s="30" t="str">
        <f t="shared" si="7"/>
        <v>1984</v>
      </c>
      <c r="D142">
        <v>-9.5600612313126498E-2</v>
      </c>
      <c r="E142">
        <v>1.5222334317509401</v>
      </c>
      <c r="G142">
        <v>0</v>
      </c>
    </row>
    <row r="143" spans="1:7" x14ac:dyDescent="0.25">
      <c r="A143" s="29">
        <v>30834</v>
      </c>
      <c r="B143" s="30" t="str">
        <f t="shared" si="6"/>
        <v>1984-T2</v>
      </c>
      <c r="C143" s="30" t="str">
        <f t="shared" si="7"/>
        <v>1984</v>
      </c>
      <c r="D143">
        <v>0.50293812651227365</v>
      </c>
      <c r="E143">
        <v>1.6553464835785692</v>
      </c>
      <c r="G143">
        <v>0</v>
      </c>
    </row>
    <row r="144" spans="1:7" x14ac:dyDescent="0.25">
      <c r="A144" s="29">
        <v>30926</v>
      </c>
      <c r="B144" s="30" t="str">
        <f t="shared" si="6"/>
        <v>1984-T3</v>
      </c>
      <c r="C144" s="30" t="str">
        <f t="shared" si="7"/>
        <v>1984</v>
      </c>
      <c r="D144">
        <v>1.1548636548636546</v>
      </c>
      <c r="E144">
        <v>2.0196658093764959</v>
      </c>
      <c r="G144">
        <v>0</v>
      </c>
    </row>
    <row r="145" spans="1:7" x14ac:dyDescent="0.25">
      <c r="A145" s="29">
        <v>31017</v>
      </c>
      <c r="B145" s="30" t="str">
        <f t="shared" si="6"/>
        <v>1984-T4</v>
      </c>
      <c r="C145" s="30" t="str">
        <f t="shared" si="7"/>
        <v>1984</v>
      </c>
      <c r="D145">
        <v>0.1064336330280356</v>
      </c>
      <c r="E145">
        <v>1.7479196885258428</v>
      </c>
      <c r="G145">
        <v>0</v>
      </c>
    </row>
    <row r="146" spans="1:7" x14ac:dyDescent="0.25">
      <c r="A146" s="29">
        <v>31107</v>
      </c>
      <c r="B146" s="30" t="str">
        <f t="shared" si="6"/>
        <v>1985-T1</v>
      </c>
      <c r="C146" s="30" t="str">
        <f t="shared" si="7"/>
        <v>1985</v>
      </c>
      <c r="D146">
        <v>-0.49814706884986243</v>
      </c>
      <c r="E146">
        <v>1.5428150205911733</v>
      </c>
      <c r="G146">
        <v>0</v>
      </c>
    </row>
    <row r="147" spans="1:7" x14ac:dyDescent="0.25">
      <c r="A147" s="29">
        <v>31199</v>
      </c>
      <c r="B147" s="30" t="str">
        <f t="shared" si="6"/>
        <v>1985-T2</v>
      </c>
      <c r="C147" s="30" t="str">
        <f t="shared" si="7"/>
        <v>1985</v>
      </c>
      <c r="D147">
        <v>0.4428083940134912</v>
      </c>
      <c r="E147">
        <v>1.72040347162014</v>
      </c>
      <c r="G147">
        <v>0</v>
      </c>
    </row>
    <row r="148" spans="1:7" x14ac:dyDescent="0.25">
      <c r="A148" s="29">
        <v>31291</v>
      </c>
      <c r="B148" s="30" t="str">
        <f t="shared" si="6"/>
        <v>1985-T3</v>
      </c>
      <c r="C148" s="30" t="str">
        <f t="shared" si="7"/>
        <v>1985</v>
      </c>
      <c r="D148">
        <v>-4.2252702852599716E-3</v>
      </c>
      <c r="E148">
        <v>1.2062921834309057</v>
      </c>
      <c r="G148">
        <v>0</v>
      </c>
    </row>
    <row r="149" spans="1:7" x14ac:dyDescent="0.25">
      <c r="A149" s="29">
        <v>31382</v>
      </c>
      <c r="B149" s="30" t="str">
        <f t="shared" si="6"/>
        <v>1985-T4</v>
      </c>
      <c r="C149" s="30" t="str">
        <f t="shared" si="7"/>
        <v>1985</v>
      </c>
      <c r="D149">
        <v>-0.14208302004200313</v>
      </c>
      <c r="E149">
        <v>1.174230877281069</v>
      </c>
      <c r="G149">
        <v>0</v>
      </c>
    </row>
    <row r="150" spans="1:7" x14ac:dyDescent="0.25">
      <c r="A150" s="29">
        <v>31472</v>
      </c>
      <c r="B150" s="30" t="str">
        <f t="shared" si="6"/>
        <v>1986-T1</v>
      </c>
      <c r="C150" s="30" t="str">
        <f t="shared" si="7"/>
        <v>1986</v>
      </c>
      <c r="D150">
        <v>0.41473319339476533</v>
      </c>
      <c r="E150">
        <v>0.83125767200181111</v>
      </c>
      <c r="G150">
        <v>0</v>
      </c>
    </row>
    <row r="151" spans="1:7" x14ac:dyDescent="0.25">
      <c r="A151" s="29">
        <v>31564</v>
      </c>
      <c r="B151" s="30" t="str">
        <f t="shared" si="6"/>
        <v>1986-T2</v>
      </c>
      <c r="C151" s="30" t="str">
        <f t="shared" si="7"/>
        <v>1986</v>
      </c>
      <c r="D151">
        <v>0.12912617970974047</v>
      </c>
      <c r="E151">
        <v>0.37457488255854415</v>
      </c>
      <c r="G151">
        <v>0</v>
      </c>
    </row>
    <row r="152" spans="1:7" x14ac:dyDescent="0.25">
      <c r="A152" s="29">
        <v>31656</v>
      </c>
      <c r="B152" s="30" t="str">
        <f t="shared" si="6"/>
        <v>1986-T3</v>
      </c>
      <c r="C152" s="30" t="str">
        <f t="shared" si="7"/>
        <v>1986</v>
      </c>
      <c r="D152">
        <v>0.40436478991144148</v>
      </c>
      <c r="E152">
        <v>0.16326650252081196</v>
      </c>
      <c r="G152">
        <v>0</v>
      </c>
    </row>
    <row r="153" spans="1:7" x14ac:dyDescent="0.25">
      <c r="A153" s="29">
        <v>31747</v>
      </c>
      <c r="B153" s="30" t="str">
        <f t="shared" si="6"/>
        <v>1986-T4</v>
      </c>
      <c r="C153" s="30" t="str">
        <f t="shared" si="7"/>
        <v>1986</v>
      </c>
      <c r="D153">
        <v>0.11293301085223079</v>
      </c>
      <c r="E153">
        <v>0.33490833933474973</v>
      </c>
      <c r="G153">
        <v>0</v>
      </c>
    </row>
    <row r="154" spans="1:7" x14ac:dyDescent="0.25">
      <c r="A154" s="29">
        <v>31837</v>
      </c>
      <c r="B154" s="30" t="str">
        <f t="shared" si="6"/>
        <v>1987-T1</v>
      </c>
      <c r="C154" s="30" t="str">
        <f t="shared" si="7"/>
        <v>1987</v>
      </c>
      <c r="D154">
        <v>-0.86425783611504681</v>
      </c>
      <c r="E154">
        <v>-0.31912995404645489</v>
      </c>
      <c r="G154">
        <v>0</v>
      </c>
    </row>
    <row r="155" spans="1:7" x14ac:dyDescent="0.25">
      <c r="A155" s="29">
        <v>31929</v>
      </c>
      <c r="B155" s="30" t="str">
        <f t="shared" si="6"/>
        <v>1987-T2</v>
      </c>
      <c r="C155" s="30" t="str">
        <f t="shared" si="7"/>
        <v>1987</v>
      </c>
      <c r="D155">
        <v>-0.94846379262031533</v>
      </c>
      <c r="E155">
        <v>-0.30839556486826908</v>
      </c>
      <c r="G155">
        <v>0</v>
      </c>
    </row>
    <row r="156" spans="1:7" x14ac:dyDescent="0.25">
      <c r="A156" s="29">
        <v>32021</v>
      </c>
      <c r="B156" s="30" t="str">
        <f t="shared" si="6"/>
        <v>1987-T3</v>
      </c>
      <c r="C156" s="30" t="str">
        <f t="shared" si="7"/>
        <v>1987</v>
      </c>
      <c r="D156">
        <v>-0.41034807061542972</v>
      </c>
      <c r="E156">
        <v>-0.12367946405565639</v>
      </c>
      <c r="G156">
        <v>0</v>
      </c>
    </row>
    <row r="157" spans="1:7" x14ac:dyDescent="0.25">
      <c r="A157" s="29">
        <v>32112</v>
      </c>
      <c r="B157" s="30" t="str">
        <f t="shared" si="6"/>
        <v>1987-T4</v>
      </c>
      <c r="C157" s="30" t="str">
        <f t="shared" si="7"/>
        <v>1987</v>
      </c>
      <c r="D157">
        <v>-0.80291636096845087</v>
      </c>
      <c r="E157">
        <v>-0.23191382511102035</v>
      </c>
      <c r="G157">
        <v>0</v>
      </c>
    </row>
    <row r="158" spans="1:7" x14ac:dyDescent="0.25">
      <c r="A158" s="29">
        <v>32203</v>
      </c>
      <c r="B158" s="30" t="str">
        <f t="shared" si="6"/>
        <v>1988-T1</v>
      </c>
      <c r="C158" s="30" t="str">
        <f t="shared" si="7"/>
        <v>1988</v>
      </c>
      <c r="D158">
        <v>-0.47497620629590387</v>
      </c>
      <c r="E158">
        <v>-0.27103592549158312</v>
      </c>
      <c r="G158">
        <v>0</v>
      </c>
    </row>
    <row r="159" spans="1:7" x14ac:dyDescent="0.25">
      <c r="A159" s="29">
        <v>32295</v>
      </c>
      <c r="B159" s="30" t="str">
        <f t="shared" si="6"/>
        <v>1988-T2</v>
      </c>
      <c r="C159" s="30" t="str">
        <f t="shared" si="7"/>
        <v>1988</v>
      </c>
      <c r="D159">
        <v>-0.16217912175807667</v>
      </c>
      <c r="E159">
        <v>-0.15463846355640917</v>
      </c>
      <c r="G159">
        <v>0</v>
      </c>
    </row>
    <row r="160" spans="1:7" x14ac:dyDescent="0.25">
      <c r="A160" s="29">
        <v>32387</v>
      </c>
      <c r="B160" s="30" t="str">
        <f t="shared" si="6"/>
        <v>1988-T3</v>
      </c>
      <c r="C160" s="30" t="str">
        <f t="shared" si="7"/>
        <v>1988</v>
      </c>
      <c r="D160">
        <v>-0.35856676849790431</v>
      </c>
      <c r="E160">
        <v>-0.34031599212473818</v>
      </c>
      <c r="G160">
        <v>0</v>
      </c>
    </row>
    <row r="161" spans="1:7" x14ac:dyDescent="0.25">
      <c r="A161" s="29">
        <v>32478</v>
      </c>
      <c r="B161" s="30" t="str">
        <f t="shared" si="6"/>
        <v>1988-T4</v>
      </c>
      <c r="C161" s="30" t="str">
        <f t="shared" si="7"/>
        <v>1988</v>
      </c>
      <c r="D161">
        <v>-0.49976091031809394</v>
      </c>
      <c r="E161">
        <v>-0.33834311940996792</v>
      </c>
      <c r="G161">
        <v>0</v>
      </c>
    </row>
    <row r="162" spans="1:7" x14ac:dyDescent="0.25">
      <c r="A162" s="29">
        <v>32568</v>
      </c>
      <c r="B162" s="30" t="str">
        <f t="shared" si="6"/>
        <v>1989-T1</v>
      </c>
      <c r="C162" s="30" t="str">
        <f t="shared" si="7"/>
        <v>1989</v>
      </c>
      <c r="D162">
        <v>-0.17167666731632938</v>
      </c>
      <c r="E162">
        <v>5.5799995728230842E-2</v>
      </c>
      <c r="G162">
        <v>0</v>
      </c>
    </row>
    <row r="163" spans="1:7" x14ac:dyDescent="0.25">
      <c r="A163" s="29">
        <v>32660</v>
      </c>
      <c r="B163" s="30" t="str">
        <f t="shared" si="6"/>
        <v>1989-T2</v>
      </c>
      <c r="C163" s="30" t="str">
        <f t="shared" si="7"/>
        <v>1989</v>
      </c>
      <c r="D163">
        <v>-0.45110938585379778</v>
      </c>
      <c r="E163">
        <v>2.9308400949485811E-2</v>
      </c>
      <c r="G163">
        <v>0</v>
      </c>
    </row>
    <row r="164" spans="1:7" x14ac:dyDescent="0.25">
      <c r="A164" s="29">
        <v>32752</v>
      </c>
      <c r="B164" s="30" t="str">
        <f t="shared" si="6"/>
        <v>1989-T3</v>
      </c>
      <c r="C164" s="30" t="str">
        <f t="shared" si="7"/>
        <v>1989</v>
      </c>
      <c r="D164">
        <v>-0.32934588137129756</v>
      </c>
      <c r="E164">
        <v>-8.8512211552018202E-2</v>
      </c>
      <c r="G164">
        <v>0</v>
      </c>
    </row>
    <row r="165" spans="1:7" x14ac:dyDescent="0.25">
      <c r="A165" s="29">
        <v>32843</v>
      </c>
      <c r="B165" s="30" t="str">
        <f t="shared" si="6"/>
        <v>1989-T4</v>
      </c>
      <c r="C165" s="30" t="str">
        <f t="shared" si="7"/>
        <v>1989</v>
      </c>
      <c r="D165">
        <v>-0.77740265763233896</v>
      </c>
      <c r="E165">
        <v>-0.23136279902611287</v>
      </c>
      <c r="G165">
        <v>0</v>
      </c>
    </row>
    <row r="166" spans="1:7" x14ac:dyDescent="0.25">
      <c r="A166" s="29">
        <v>32933</v>
      </c>
      <c r="B166" s="30" t="str">
        <f t="shared" si="6"/>
        <v>1990-T1</v>
      </c>
      <c r="C166" s="30" t="str">
        <f t="shared" si="7"/>
        <v>1990</v>
      </c>
      <c r="D166">
        <v>-0.30039132479180636</v>
      </c>
      <c r="E166">
        <v>-3.856477339339117E-2</v>
      </c>
      <c r="G166">
        <v>0</v>
      </c>
    </row>
    <row r="167" spans="1:7" x14ac:dyDescent="0.25">
      <c r="A167" s="29">
        <v>33025</v>
      </c>
      <c r="B167" s="30" t="str">
        <f t="shared" si="6"/>
        <v>1990-T2</v>
      </c>
      <c r="C167" s="30" t="str">
        <f t="shared" si="7"/>
        <v>1990</v>
      </c>
      <c r="D167">
        <v>-0.62354754837670734</v>
      </c>
      <c r="E167">
        <v>-0.55620054929599005</v>
      </c>
      <c r="G167">
        <v>0</v>
      </c>
    </row>
    <row r="168" spans="1:7" x14ac:dyDescent="0.25">
      <c r="A168" s="29">
        <v>33117</v>
      </c>
      <c r="B168" s="30" t="str">
        <f t="shared" si="6"/>
        <v>1990-T3</v>
      </c>
      <c r="C168" s="30" t="str">
        <f t="shared" si="7"/>
        <v>1990</v>
      </c>
      <c r="D168">
        <v>-0.75674109542562362</v>
      </c>
      <c r="E168">
        <v>-0.38238051561662234</v>
      </c>
      <c r="G168">
        <v>0</v>
      </c>
    </row>
    <row r="169" spans="1:7" x14ac:dyDescent="0.25">
      <c r="A169" s="29">
        <v>33208</v>
      </c>
      <c r="B169" s="30" t="str">
        <f t="shared" si="6"/>
        <v>1990-T4</v>
      </c>
      <c r="C169" s="30" t="str">
        <f t="shared" si="7"/>
        <v>1990</v>
      </c>
      <c r="D169">
        <v>-0.78947966285242632</v>
      </c>
      <c r="E169">
        <v>-5.8210768738020828E-2</v>
      </c>
      <c r="G169">
        <v>0</v>
      </c>
    </row>
    <row r="170" spans="1:7" x14ac:dyDescent="0.25">
      <c r="A170" s="29">
        <v>33298</v>
      </c>
      <c r="B170" s="30" t="str">
        <f t="shared" si="6"/>
        <v>1991-T1</v>
      </c>
      <c r="C170" s="30" t="str">
        <f t="shared" si="7"/>
        <v>1991</v>
      </c>
      <c r="D170">
        <v>-0.87885084334361552</v>
      </c>
      <c r="E170">
        <v>-0.41933611031531426</v>
      </c>
      <c r="G170">
        <v>0</v>
      </c>
    </row>
    <row r="171" spans="1:7" x14ac:dyDescent="0.25">
      <c r="A171" s="29">
        <v>33390</v>
      </c>
      <c r="B171" s="30" t="str">
        <f t="shared" si="6"/>
        <v>1991-T2</v>
      </c>
      <c r="C171" s="30" t="str">
        <f t="shared" si="7"/>
        <v>1991</v>
      </c>
      <c r="D171">
        <v>-0.19416684267668399</v>
      </c>
      <c r="E171">
        <v>4.0667862284978498E-2</v>
      </c>
      <c r="G171">
        <v>0</v>
      </c>
    </row>
    <row r="172" spans="1:7" x14ac:dyDescent="0.25">
      <c r="A172" s="29">
        <v>33482</v>
      </c>
      <c r="B172" s="30" t="str">
        <f t="shared" si="6"/>
        <v>1991-T3</v>
      </c>
      <c r="C172" s="30" t="str">
        <f t="shared" si="7"/>
        <v>1991</v>
      </c>
      <c r="D172">
        <v>0.10494565576357189</v>
      </c>
      <c r="E172">
        <v>0.48730172706575048</v>
      </c>
      <c r="G172">
        <v>0</v>
      </c>
    </row>
    <row r="173" spans="1:7" x14ac:dyDescent="0.25">
      <c r="A173" s="29">
        <v>33573</v>
      </c>
      <c r="B173" s="30" t="str">
        <f t="shared" si="6"/>
        <v>1991-T4</v>
      </c>
      <c r="C173" s="30" t="str">
        <f t="shared" si="7"/>
        <v>1991</v>
      </c>
      <c r="D173">
        <v>0.44178340987037185</v>
      </c>
      <c r="E173">
        <v>0.89881901690731048</v>
      </c>
      <c r="G173">
        <v>0</v>
      </c>
    </row>
    <row r="174" spans="1:7" x14ac:dyDescent="0.25">
      <c r="A174" s="29">
        <v>33664</v>
      </c>
      <c r="B174" s="30" t="str">
        <f t="shared" si="6"/>
        <v>1992-T1</v>
      </c>
      <c r="C174" s="30" t="str">
        <f t="shared" si="7"/>
        <v>1992</v>
      </c>
      <c r="D174">
        <v>0.82967947456019397</v>
      </c>
      <c r="E174">
        <v>0.66497625972605401</v>
      </c>
      <c r="G174">
        <v>0</v>
      </c>
    </row>
    <row r="175" spans="1:7" x14ac:dyDescent="0.25">
      <c r="A175" s="29">
        <v>33756</v>
      </c>
      <c r="B175" s="30" t="str">
        <f t="shared" si="6"/>
        <v>1992-T2</v>
      </c>
      <c r="C175" s="30" t="str">
        <f t="shared" si="7"/>
        <v>1992</v>
      </c>
      <c r="D175">
        <v>1.093628302142954</v>
      </c>
      <c r="E175">
        <v>0.91428060617648499</v>
      </c>
      <c r="G175">
        <v>0</v>
      </c>
    </row>
    <row r="176" spans="1:7" x14ac:dyDescent="0.25">
      <c r="A176" s="29">
        <v>33848</v>
      </c>
      <c r="B176" s="30" t="str">
        <f t="shared" si="6"/>
        <v>1992-T3</v>
      </c>
      <c r="C176" s="30" t="str">
        <f t="shared" si="7"/>
        <v>1992</v>
      </c>
      <c r="D176">
        <v>0.91894028134312777</v>
      </c>
      <c r="E176">
        <v>1.0137772275504784</v>
      </c>
      <c r="G176">
        <v>0</v>
      </c>
    </row>
    <row r="177" spans="1:7" x14ac:dyDescent="0.25">
      <c r="A177" s="29">
        <v>33939</v>
      </c>
      <c r="B177" s="30" t="str">
        <f t="shared" si="6"/>
        <v>1992-T4</v>
      </c>
      <c r="C177" s="30" t="str">
        <f t="shared" si="7"/>
        <v>1992</v>
      </c>
      <c r="D177">
        <v>0.85637569571634131</v>
      </c>
      <c r="E177">
        <v>1.0627985703420531</v>
      </c>
      <c r="G177">
        <v>0</v>
      </c>
    </row>
    <row r="178" spans="1:7" x14ac:dyDescent="0.25">
      <c r="A178" s="29">
        <v>34029</v>
      </c>
      <c r="B178" s="30" t="str">
        <f t="shared" si="6"/>
        <v>1993-T1</v>
      </c>
      <c r="C178" s="30" t="str">
        <f t="shared" si="7"/>
        <v>1993</v>
      </c>
      <c r="D178">
        <v>1.6845996154949188</v>
      </c>
      <c r="E178">
        <v>1.3397107664165184</v>
      </c>
      <c r="G178">
        <v>0</v>
      </c>
    </row>
    <row r="179" spans="1:7" x14ac:dyDescent="0.25">
      <c r="A179" s="29">
        <v>34121</v>
      </c>
      <c r="B179" s="30" t="str">
        <f t="shared" si="6"/>
        <v>1993-T2</v>
      </c>
      <c r="C179" s="30" t="str">
        <f t="shared" si="7"/>
        <v>1993</v>
      </c>
      <c r="D179">
        <v>1.8031483542693572</v>
      </c>
      <c r="E179">
        <v>1.3951221950122441</v>
      </c>
      <c r="G179">
        <v>0</v>
      </c>
    </row>
    <row r="180" spans="1:7" x14ac:dyDescent="0.25">
      <c r="A180" s="29">
        <v>34213</v>
      </c>
      <c r="B180" s="30" t="str">
        <f t="shared" si="6"/>
        <v>1993-T3</v>
      </c>
      <c r="C180" s="30" t="str">
        <f t="shared" si="7"/>
        <v>1993</v>
      </c>
      <c r="D180">
        <v>2.0154011057204113</v>
      </c>
      <c r="E180">
        <v>1.5983228092944328</v>
      </c>
      <c r="G180">
        <v>0</v>
      </c>
    </row>
    <row r="181" spans="1:7" x14ac:dyDescent="0.25">
      <c r="A181" s="29">
        <v>34304</v>
      </c>
      <c r="B181" s="30" t="str">
        <f t="shared" si="6"/>
        <v>1993-T4</v>
      </c>
      <c r="C181" s="30" t="str">
        <f t="shared" si="7"/>
        <v>1993</v>
      </c>
      <c r="D181">
        <v>2.103004442325155</v>
      </c>
      <c r="E181">
        <v>1.7230735529866288</v>
      </c>
      <c r="G181">
        <v>0</v>
      </c>
    </row>
    <row r="182" spans="1:7" x14ac:dyDescent="0.25">
      <c r="A182" s="29">
        <v>34394</v>
      </c>
      <c r="B182" s="30" t="str">
        <f t="shared" si="6"/>
        <v>1994-T1</v>
      </c>
      <c r="C182" s="30" t="str">
        <f t="shared" si="7"/>
        <v>1994</v>
      </c>
      <c r="D182">
        <v>1.6861823441063586</v>
      </c>
      <c r="E182">
        <v>1.4337954412277401</v>
      </c>
      <c r="G182">
        <v>0</v>
      </c>
    </row>
    <row r="183" spans="1:7" x14ac:dyDescent="0.25">
      <c r="A183" s="29">
        <v>34486</v>
      </c>
      <c r="B183" s="30" t="str">
        <f t="shared" si="6"/>
        <v>1994-T2</v>
      </c>
      <c r="C183" s="30" t="str">
        <f t="shared" si="7"/>
        <v>1994</v>
      </c>
      <c r="D183">
        <v>1.7297549399523999</v>
      </c>
      <c r="E183">
        <v>1.4584745990908397</v>
      </c>
      <c r="G183">
        <v>0</v>
      </c>
    </row>
    <row r="184" spans="1:7" x14ac:dyDescent="0.25">
      <c r="A184" s="29">
        <v>34578</v>
      </c>
      <c r="B184" s="30" t="str">
        <f t="shared" si="6"/>
        <v>1994-T3</v>
      </c>
      <c r="C184" s="30" t="str">
        <f t="shared" si="7"/>
        <v>1994</v>
      </c>
      <c r="D184">
        <v>1.6358280276393824</v>
      </c>
      <c r="E184">
        <v>1.4764713160390972</v>
      </c>
      <c r="G184">
        <v>0</v>
      </c>
    </row>
    <row r="185" spans="1:7" x14ac:dyDescent="0.25">
      <c r="A185" s="29">
        <v>34669</v>
      </c>
      <c r="B185" s="30" t="str">
        <f t="shared" si="6"/>
        <v>1994-T4</v>
      </c>
      <c r="C185" s="30" t="str">
        <f t="shared" si="7"/>
        <v>1994</v>
      </c>
      <c r="D185">
        <v>1.9672955131856702</v>
      </c>
      <c r="E185">
        <v>1.6638427244433234</v>
      </c>
      <c r="G185">
        <v>0</v>
      </c>
    </row>
    <row r="186" spans="1:7" x14ac:dyDescent="0.25">
      <c r="A186" s="29">
        <v>34759</v>
      </c>
      <c r="B186" s="30" t="str">
        <f t="shared" si="6"/>
        <v>1995-T1</v>
      </c>
      <c r="C186" s="30" t="str">
        <f t="shared" si="7"/>
        <v>1995</v>
      </c>
      <c r="D186">
        <v>2.2929809084705157</v>
      </c>
      <c r="E186">
        <v>2.0435305740208709</v>
      </c>
      <c r="G186">
        <v>0</v>
      </c>
    </row>
    <row r="187" spans="1:7" x14ac:dyDescent="0.25">
      <c r="A187" s="29">
        <v>34851</v>
      </c>
      <c r="B187" s="30" t="str">
        <f t="shared" si="6"/>
        <v>1995-T2</v>
      </c>
      <c r="C187" s="30" t="str">
        <f t="shared" si="7"/>
        <v>1995</v>
      </c>
      <c r="D187">
        <v>2.1279121139985864</v>
      </c>
      <c r="E187">
        <v>2.013821555542882</v>
      </c>
      <c r="G187">
        <v>0</v>
      </c>
    </row>
    <row r="188" spans="1:7" x14ac:dyDescent="0.25">
      <c r="A188" s="29">
        <v>34943</v>
      </c>
      <c r="B188" s="30" t="str">
        <f t="shared" si="6"/>
        <v>1995-T3</v>
      </c>
      <c r="C188" s="30" t="str">
        <f t="shared" si="7"/>
        <v>1995</v>
      </c>
      <c r="D188">
        <v>1.5937731653076381</v>
      </c>
      <c r="E188">
        <v>1.6004308943668166</v>
      </c>
      <c r="G188">
        <v>0</v>
      </c>
    </row>
    <row r="189" spans="1:7" x14ac:dyDescent="0.25">
      <c r="A189" s="29">
        <v>35034</v>
      </c>
      <c r="B189" s="30" t="str">
        <f t="shared" si="6"/>
        <v>1995-T4</v>
      </c>
      <c r="C189" s="30" t="str">
        <f t="shared" si="7"/>
        <v>1995</v>
      </c>
      <c r="D189">
        <v>1.8411036175727467</v>
      </c>
      <c r="E189">
        <v>1.7712559016148297</v>
      </c>
      <c r="G189">
        <v>0</v>
      </c>
    </row>
    <row r="190" spans="1:7" x14ac:dyDescent="0.25">
      <c r="A190" s="29">
        <v>35125</v>
      </c>
      <c r="B190" s="30" t="str">
        <f t="shared" si="6"/>
        <v>1996-T1</v>
      </c>
      <c r="C190" s="30" t="str">
        <f t="shared" si="7"/>
        <v>1996</v>
      </c>
      <c r="D190">
        <v>2.0789819444937638</v>
      </c>
      <c r="E190">
        <v>1.9318216642189838</v>
      </c>
      <c r="G190">
        <v>0</v>
      </c>
    </row>
    <row r="191" spans="1:7" x14ac:dyDescent="0.25">
      <c r="A191" s="29">
        <v>35217</v>
      </c>
      <c r="B191" s="30" t="str">
        <f t="shared" si="6"/>
        <v>1996-T2</v>
      </c>
      <c r="C191" s="30" t="str">
        <f t="shared" si="7"/>
        <v>1996</v>
      </c>
      <c r="D191">
        <v>1.8269478014913849</v>
      </c>
      <c r="E191">
        <v>1.9059875914349407</v>
      </c>
      <c r="G191">
        <v>0</v>
      </c>
    </row>
    <row r="192" spans="1:7" x14ac:dyDescent="0.25">
      <c r="A192" s="29">
        <v>35309</v>
      </c>
      <c r="B192" s="30" t="str">
        <f t="shared" si="6"/>
        <v>1996-T3</v>
      </c>
      <c r="C192" s="30" t="str">
        <f t="shared" si="7"/>
        <v>1996</v>
      </c>
      <c r="D192">
        <v>2.1373469381225241</v>
      </c>
      <c r="E192">
        <v>2.2253732392715655</v>
      </c>
      <c r="G192">
        <v>0</v>
      </c>
    </row>
    <row r="193" spans="1:7" x14ac:dyDescent="0.25">
      <c r="A193" s="29">
        <v>35400</v>
      </c>
      <c r="B193" s="30" t="str">
        <f t="shared" si="6"/>
        <v>1996-T4</v>
      </c>
      <c r="C193" s="30" t="str">
        <f t="shared" si="7"/>
        <v>1996</v>
      </c>
      <c r="D193">
        <v>2.4900560175026838</v>
      </c>
      <c r="E193">
        <v>2.6674542563697869</v>
      </c>
      <c r="G193">
        <v>0</v>
      </c>
    </row>
    <row r="194" spans="1:7" x14ac:dyDescent="0.25">
      <c r="A194" s="29">
        <v>35490</v>
      </c>
      <c r="B194" s="30" t="str">
        <f t="shared" si="6"/>
        <v>1997-T1</v>
      </c>
      <c r="C194" s="30" t="str">
        <f t="shared" si="7"/>
        <v>1997</v>
      </c>
      <c r="D194">
        <v>3.1267194110839136</v>
      </c>
      <c r="E194">
        <v>3.0738829218394002</v>
      </c>
      <c r="G194">
        <v>0</v>
      </c>
    </row>
    <row r="195" spans="1:7" x14ac:dyDescent="0.25">
      <c r="A195" s="29">
        <v>35582</v>
      </c>
      <c r="B195" s="30" t="str">
        <f t="shared" ref="B195:B258" si="8">YEAR(A195)&amp;"-T"&amp;INT((MONTH(A195)-1)/3)+1</f>
        <v>1997-T2</v>
      </c>
      <c r="C195" s="30" t="str">
        <f t="shared" ref="C195:C258" si="9">LEFT(B195,4)</f>
        <v>1997</v>
      </c>
      <c r="D195">
        <v>3.7714193037283774</v>
      </c>
      <c r="E195">
        <v>3.3806199873922713</v>
      </c>
      <c r="G195">
        <v>0</v>
      </c>
    </row>
    <row r="196" spans="1:7" x14ac:dyDescent="0.25">
      <c r="A196" s="29">
        <v>35674</v>
      </c>
      <c r="B196" s="30" t="str">
        <f t="shared" si="8"/>
        <v>1997-T3</v>
      </c>
      <c r="C196" s="30" t="str">
        <f t="shared" si="9"/>
        <v>1997</v>
      </c>
      <c r="D196">
        <v>3.4404426156240828</v>
      </c>
      <c r="E196">
        <v>3.2856010351363181</v>
      </c>
      <c r="G196">
        <v>0</v>
      </c>
    </row>
    <row r="197" spans="1:7" x14ac:dyDescent="0.25">
      <c r="A197" s="29">
        <v>35765</v>
      </c>
      <c r="B197" s="30" t="str">
        <f t="shared" si="8"/>
        <v>1997-T4</v>
      </c>
      <c r="C197" s="30" t="str">
        <f t="shared" si="9"/>
        <v>1997</v>
      </c>
      <c r="D197">
        <v>3.4858825103706685</v>
      </c>
      <c r="E197">
        <v>3.2917976874179451</v>
      </c>
      <c r="G197">
        <v>0</v>
      </c>
    </row>
    <row r="198" spans="1:7" x14ac:dyDescent="0.25">
      <c r="A198" s="29">
        <v>35855</v>
      </c>
      <c r="B198" s="30" t="str">
        <f t="shared" si="8"/>
        <v>1998-T1</v>
      </c>
      <c r="C198" s="30" t="str">
        <f t="shared" si="9"/>
        <v>1998</v>
      </c>
      <c r="D198">
        <v>3.2930275014487878</v>
      </c>
      <c r="E198">
        <v>2.9240510854313579</v>
      </c>
      <c r="G198">
        <v>0</v>
      </c>
    </row>
    <row r="199" spans="1:7" x14ac:dyDescent="0.25">
      <c r="A199" s="29">
        <v>35947</v>
      </c>
      <c r="B199" s="30" t="str">
        <f t="shared" si="8"/>
        <v>1998-T2</v>
      </c>
      <c r="C199" s="30" t="str">
        <f t="shared" si="9"/>
        <v>1998</v>
      </c>
      <c r="D199">
        <v>3.0805031409109995</v>
      </c>
      <c r="E199">
        <v>2.7941140584201696</v>
      </c>
      <c r="G199">
        <v>0</v>
      </c>
    </row>
    <row r="200" spans="1:7" x14ac:dyDescent="0.25">
      <c r="A200" s="29">
        <v>36039</v>
      </c>
      <c r="B200" s="30" t="str">
        <f t="shared" si="8"/>
        <v>1998-T3</v>
      </c>
      <c r="C200" s="30" t="str">
        <f t="shared" si="9"/>
        <v>1998</v>
      </c>
      <c r="D200">
        <v>3.0947403331931729</v>
      </c>
      <c r="E200">
        <v>2.8293974839991187</v>
      </c>
      <c r="G200">
        <v>0</v>
      </c>
    </row>
    <row r="201" spans="1:7" x14ac:dyDescent="0.25">
      <c r="A201" s="29">
        <v>36130</v>
      </c>
      <c r="B201" s="30" t="str">
        <f t="shared" si="8"/>
        <v>1998-T4</v>
      </c>
      <c r="C201" s="30" t="str">
        <f t="shared" si="9"/>
        <v>1998</v>
      </c>
      <c r="D201">
        <v>2.9003742323533128</v>
      </c>
      <c r="E201">
        <v>2.6253490747600869</v>
      </c>
      <c r="G201">
        <v>0</v>
      </c>
    </row>
    <row r="202" spans="1:7" x14ac:dyDescent="0.25">
      <c r="A202" s="29">
        <v>36220</v>
      </c>
      <c r="B202" s="30" t="str">
        <f t="shared" si="8"/>
        <v>1999-T1</v>
      </c>
      <c r="C202" s="30" t="str">
        <f t="shared" si="9"/>
        <v>1999</v>
      </c>
      <c r="D202">
        <v>2.7066208513940002</v>
      </c>
      <c r="E202">
        <v>2.3757742002198774</v>
      </c>
      <c r="G202">
        <v>0</v>
      </c>
    </row>
    <row r="203" spans="1:7" x14ac:dyDescent="0.25">
      <c r="A203" s="29">
        <v>36312</v>
      </c>
      <c r="B203" s="30" t="str">
        <f t="shared" si="8"/>
        <v>1999-T2</v>
      </c>
      <c r="C203" s="30" t="str">
        <f t="shared" si="9"/>
        <v>1999</v>
      </c>
      <c r="D203">
        <v>2.5599532185412031</v>
      </c>
      <c r="E203">
        <v>2.3589517308208108</v>
      </c>
      <c r="G203">
        <v>0</v>
      </c>
    </row>
    <row r="204" spans="1:7" x14ac:dyDescent="0.25">
      <c r="A204" s="29">
        <v>36404</v>
      </c>
      <c r="B204" s="30" t="str">
        <f t="shared" si="8"/>
        <v>1999-T3</v>
      </c>
      <c r="C204" s="30" t="str">
        <f t="shared" si="9"/>
        <v>1999</v>
      </c>
      <c r="D204">
        <v>3.0668367769243736</v>
      </c>
      <c r="E204">
        <v>2.754863216053407</v>
      </c>
      <c r="G204">
        <v>0</v>
      </c>
    </row>
    <row r="205" spans="1:7" x14ac:dyDescent="0.25">
      <c r="A205" s="29">
        <v>36495</v>
      </c>
      <c r="B205" s="30" t="str">
        <f t="shared" si="8"/>
        <v>1999-T4</v>
      </c>
      <c r="C205" s="30" t="str">
        <f t="shared" si="9"/>
        <v>1999</v>
      </c>
      <c r="D205">
        <v>2.7017902208867532</v>
      </c>
      <c r="E205">
        <v>2.6083593608783922</v>
      </c>
      <c r="G205">
        <v>0</v>
      </c>
    </row>
    <row r="206" spans="1:7" x14ac:dyDescent="0.25">
      <c r="A206" s="29">
        <v>36586</v>
      </c>
      <c r="B206" s="30" t="str">
        <f t="shared" si="8"/>
        <v>2000-T1</v>
      </c>
      <c r="C206" s="30" t="str">
        <f t="shared" si="9"/>
        <v>2000</v>
      </c>
      <c r="D206">
        <v>1.946142975272896</v>
      </c>
      <c r="E206">
        <v>2.2246329584661604</v>
      </c>
      <c r="G206">
        <v>0</v>
      </c>
    </row>
    <row r="207" spans="1:7" x14ac:dyDescent="0.25">
      <c r="A207" s="29">
        <v>36678</v>
      </c>
      <c r="B207" s="30" t="str">
        <f t="shared" si="8"/>
        <v>2000-T2</v>
      </c>
      <c r="C207" s="30" t="str">
        <f t="shared" si="9"/>
        <v>2000</v>
      </c>
      <c r="D207">
        <v>2.089739566990898</v>
      </c>
      <c r="E207">
        <v>2.5263638927370891</v>
      </c>
      <c r="G207">
        <v>0</v>
      </c>
    </row>
    <row r="208" spans="1:7" x14ac:dyDescent="0.25">
      <c r="A208" s="29">
        <v>36770</v>
      </c>
      <c r="B208" s="30" t="str">
        <f t="shared" si="8"/>
        <v>2000-T3</v>
      </c>
      <c r="C208" s="30" t="str">
        <f t="shared" si="9"/>
        <v>2000</v>
      </c>
      <c r="D208">
        <v>1.3507622927440914</v>
      </c>
      <c r="E208">
        <v>2.0923117144129315</v>
      </c>
      <c r="G208">
        <v>0</v>
      </c>
    </row>
    <row r="209" spans="1:7" x14ac:dyDescent="0.25">
      <c r="A209" s="29">
        <v>36861</v>
      </c>
      <c r="B209" s="30" t="str">
        <f t="shared" si="8"/>
        <v>2000-T4</v>
      </c>
      <c r="C209" s="30" t="str">
        <f t="shared" si="9"/>
        <v>2000</v>
      </c>
      <c r="D209">
        <v>1.4820354102409212</v>
      </c>
      <c r="E209">
        <v>2.298953267612212</v>
      </c>
      <c r="G209">
        <v>0</v>
      </c>
    </row>
    <row r="210" spans="1:7" x14ac:dyDescent="0.25">
      <c r="A210" s="29">
        <v>36951</v>
      </c>
      <c r="B210" s="30" t="str">
        <f t="shared" si="8"/>
        <v>2001-T1</v>
      </c>
      <c r="C210" s="30" t="str">
        <f t="shared" si="9"/>
        <v>2001</v>
      </c>
      <c r="D210">
        <v>2.1262731918104194</v>
      </c>
      <c r="E210">
        <v>2.7583880007192465</v>
      </c>
      <c r="G210">
        <v>0</v>
      </c>
    </row>
    <row r="211" spans="1:7" x14ac:dyDescent="0.25">
      <c r="A211" s="29">
        <v>37043</v>
      </c>
      <c r="B211" s="30" t="str">
        <f t="shared" si="8"/>
        <v>2001-T2</v>
      </c>
      <c r="C211" s="30" t="str">
        <f t="shared" si="9"/>
        <v>2001</v>
      </c>
      <c r="D211">
        <v>1.836125233022462</v>
      </c>
      <c r="E211">
        <v>2.3859002865746142</v>
      </c>
      <c r="G211">
        <v>0</v>
      </c>
    </row>
    <row r="212" spans="1:7" x14ac:dyDescent="0.25">
      <c r="A212" s="29">
        <v>37135</v>
      </c>
      <c r="B212" s="30" t="str">
        <f t="shared" si="8"/>
        <v>2001-T3</v>
      </c>
      <c r="C212" s="30" t="str">
        <f t="shared" si="9"/>
        <v>2001</v>
      </c>
      <c r="D212">
        <v>1.9295201782773763</v>
      </c>
      <c r="E212">
        <v>2.4974348986308086</v>
      </c>
      <c r="G212">
        <v>0</v>
      </c>
    </row>
    <row r="213" spans="1:7" x14ac:dyDescent="0.25">
      <c r="A213" s="29">
        <v>37226</v>
      </c>
      <c r="B213" s="30" t="str">
        <f t="shared" si="8"/>
        <v>2001-T4</v>
      </c>
      <c r="C213" s="30" t="str">
        <f t="shared" si="9"/>
        <v>2001</v>
      </c>
      <c r="D213">
        <v>1.9501964972677019</v>
      </c>
      <c r="E213">
        <v>2.1511925746947465</v>
      </c>
      <c r="G213">
        <v>0</v>
      </c>
    </row>
    <row r="214" spans="1:7" x14ac:dyDescent="0.25">
      <c r="A214" s="29">
        <v>37316</v>
      </c>
      <c r="B214" s="30" t="str">
        <f t="shared" si="8"/>
        <v>2002-T1</v>
      </c>
      <c r="C214" s="30" t="str">
        <f t="shared" si="9"/>
        <v>2002</v>
      </c>
      <c r="D214">
        <v>2.0144788263181468</v>
      </c>
      <c r="E214">
        <v>2.2159614998997395</v>
      </c>
      <c r="G214">
        <v>0</v>
      </c>
    </row>
    <row r="215" spans="1:7" x14ac:dyDescent="0.25">
      <c r="A215" s="29">
        <v>37408</v>
      </c>
      <c r="B215" s="30" t="str">
        <f t="shared" si="8"/>
        <v>2002-T2</v>
      </c>
      <c r="C215" s="30" t="str">
        <f t="shared" si="9"/>
        <v>2002</v>
      </c>
      <c r="D215">
        <v>2.6308500392607312</v>
      </c>
      <c r="E215">
        <v>2.6612433239396118</v>
      </c>
      <c r="G215">
        <v>0</v>
      </c>
    </row>
    <row r="216" spans="1:7" x14ac:dyDescent="0.25">
      <c r="A216" s="29">
        <v>37500</v>
      </c>
      <c r="B216" s="30" t="str">
        <f t="shared" si="8"/>
        <v>2002-T3</v>
      </c>
      <c r="C216" s="30" t="str">
        <f t="shared" si="9"/>
        <v>2002</v>
      </c>
      <c r="D216">
        <v>2.3418266398827945</v>
      </c>
      <c r="E216">
        <v>2.3680554037104096</v>
      </c>
      <c r="G216">
        <v>0</v>
      </c>
    </row>
    <row r="217" spans="1:7" x14ac:dyDescent="0.25">
      <c r="A217" s="29">
        <v>37591</v>
      </c>
      <c r="B217" s="30" t="str">
        <f t="shared" si="8"/>
        <v>2002-T4</v>
      </c>
      <c r="C217" s="30" t="str">
        <f t="shared" si="9"/>
        <v>2002</v>
      </c>
      <c r="D217">
        <v>2.3066716735511328</v>
      </c>
      <c r="E217">
        <v>2.4061760172871276</v>
      </c>
      <c r="G217">
        <v>0</v>
      </c>
    </row>
    <row r="218" spans="1:7" x14ac:dyDescent="0.25">
      <c r="A218" s="29">
        <v>37681</v>
      </c>
      <c r="B218" s="30" t="str">
        <f t="shared" si="8"/>
        <v>2003-T1</v>
      </c>
      <c r="C218" s="30" t="str">
        <f t="shared" si="9"/>
        <v>2003</v>
      </c>
      <c r="D218">
        <v>1.6320415700249877</v>
      </c>
      <c r="E218">
        <v>2.0849919396683196</v>
      </c>
      <c r="G218">
        <v>0</v>
      </c>
    </row>
    <row r="219" spans="1:7" x14ac:dyDescent="0.25">
      <c r="A219" s="29">
        <v>37773</v>
      </c>
      <c r="B219" s="30" t="str">
        <f t="shared" si="8"/>
        <v>2003-T2</v>
      </c>
      <c r="C219" s="30" t="str">
        <f t="shared" si="9"/>
        <v>2003</v>
      </c>
      <c r="D219">
        <v>1.4988489516261345</v>
      </c>
      <c r="E219">
        <v>1.8526659174316475</v>
      </c>
      <c r="G219">
        <v>0</v>
      </c>
    </row>
    <row r="220" spans="1:7" x14ac:dyDescent="0.25">
      <c r="A220" s="29">
        <v>37865</v>
      </c>
      <c r="B220" s="30" t="str">
        <f t="shared" si="8"/>
        <v>2003-T3</v>
      </c>
      <c r="C220" s="30" t="str">
        <f t="shared" si="9"/>
        <v>2003</v>
      </c>
      <c r="D220">
        <v>1.5727661072816239</v>
      </c>
      <c r="E220">
        <v>1.6101456489276511</v>
      </c>
      <c r="G220">
        <v>0</v>
      </c>
    </row>
    <row r="221" spans="1:7" x14ac:dyDescent="0.25">
      <c r="A221" s="29">
        <v>37956</v>
      </c>
      <c r="B221" s="30" t="str">
        <f t="shared" si="8"/>
        <v>2003-T4</v>
      </c>
      <c r="C221" s="30" t="str">
        <f t="shared" si="9"/>
        <v>2003</v>
      </c>
      <c r="D221">
        <v>1.9651795059851551</v>
      </c>
      <c r="E221">
        <v>2.017459956565713</v>
      </c>
      <c r="G221">
        <v>0</v>
      </c>
    </row>
    <row r="222" spans="1:7" x14ac:dyDescent="0.25">
      <c r="A222" s="29">
        <v>38047</v>
      </c>
      <c r="B222" s="30" t="str">
        <f t="shared" si="8"/>
        <v>2004-T1</v>
      </c>
      <c r="C222" s="30" t="str">
        <f t="shared" si="9"/>
        <v>2004</v>
      </c>
      <c r="D222">
        <v>1.7229007304926887</v>
      </c>
      <c r="E222">
        <v>1.94814768829637</v>
      </c>
      <c r="G222">
        <v>0</v>
      </c>
    </row>
    <row r="223" spans="1:7" x14ac:dyDescent="0.25">
      <c r="A223" s="29">
        <v>38139</v>
      </c>
      <c r="B223" s="30" t="str">
        <f t="shared" si="8"/>
        <v>2004-T2</v>
      </c>
      <c r="C223" s="30" t="str">
        <f t="shared" si="9"/>
        <v>2004</v>
      </c>
      <c r="D223">
        <v>1.3999657791423852</v>
      </c>
      <c r="E223">
        <v>1.9329819757010869</v>
      </c>
      <c r="G223">
        <v>0</v>
      </c>
    </row>
    <row r="224" spans="1:7" x14ac:dyDescent="0.25">
      <c r="A224" s="29">
        <v>38231</v>
      </c>
      <c r="B224" s="30" t="str">
        <f t="shared" si="8"/>
        <v>2004-T3</v>
      </c>
      <c r="C224" s="30" t="str">
        <f t="shared" si="9"/>
        <v>2004</v>
      </c>
      <c r="D224">
        <v>1.0150297032971962</v>
      </c>
      <c r="E224">
        <v>1.6015087513350723</v>
      </c>
      <c r="G224">
        <v>0</v>
      </c>
    </row>
    <row r="225" spans="1:7" x14ac:dyDescent="0.25">
      <c r="A225" s="29">
        <v>38322</v>
      </c>
      <c r="B225" s="30" t="str">
        <f t="shared" si="8"/>
        <v>2004-T4</v>
      </c>
      <c r="C225" s="30" t="str">
        <f t="shared" si="9"/>
        <v>2004</v>
      </c>
      <c r="D225">
        <v>1.2188570511612979</v>
      </c>
      <c r="E225">
        <v>1.8064981288410265</v>
      </c>
      <c r="G225">
        <v>0</v>
      </c>
    </row>
    <row r="226" spans="1:7" x14ac:dyDescent="0.25">
      <c r="A226" s="29">
        <v>38412</v>
      </c>
      <c r="B226" s="30" t="str">
        <f t="shared" si="8"/>
        <v>2005-T1</v>
      </c>
      <c r="C226" s="30" t="str">
        <f t="shared" si="9"/>
        <v>2005</v>
      </c>
      <c r="D226">
        <v>0.70757056672549479</v>
      </c>
      <c r="E226">
        <v>1.3609194003282523</v>
      </c>
      <c r="G226">
        <v>0</v>
      </c>
    </row>
    <row r="227" spans="1:7" x14ac:dyDescent="0.25">
      <c r="A227" s="29">
        <v>38504</v>
      </c>
      <c r="B227" s="30" t="str">
        <f t="shared" si="8"/>
        <v>2005-T2</v>
      </c>
      <c r="C227" s="30" t="str">
        <f t="shared" si="9"/>
        <v>2005</v>
      </c>
      <c r="D227">
        <v>0.6860376806024493</v>
      </c>
      <c r="E227">
        <v>1.4328333282725529</v>
      </c>
      <c r="G227">
        <v>0</v>
      </c>
    </row>
    <row r="228" spans="1:7" x14ac:dyDescent="0.25">
      <c r="A228" s="29">
        <v>38596</v>
      </c>
      <c r="B228" s="30" t="str">
        <f t="shared" si="8"/>
        <v>2005-T3</v>
      </c>
      <c r="C228" s="30" t="str">
        <f t="shared" si="9"/>
        <v>2005</v>
      </c>
      <c r="D228">
        <v>0.49089594722812124</v>
      </c>
      <c r="E228">
        <v>1.4148003216396854</v>
      </c>
      <c r="G228">
        <v>0</v>
      </c>
    </row>
    <row r="229" spans="1:7" x14ac:dyDescent="0.25">
      <c r="A229" s="29">
        <v>38687</v>
      </c>
      <c r="B229" s="30" t="str">
        <f t="shared" si="8"/>
        <v>2005-T4</v>
      </c>
      <c r="C229" s="30" t="str">
        <f t="shared" si="9"/>
        <v>2005</v>
      </c>
      <c r="D229">
        <v>0.15270691451543417</v>
      </c>
      <c r="E229">
        <v>1.3183586444228337</v>
      </c>
      <c r="G229">
        <v>0</v>
      </c>
    </row>
    <row r="230" spans="1:7" x14ac:dyDescent="0.25">
      <c r="A230" s="29">
        <v>38777</v>
      </c>
      <c r="B230" s="30" t="str">
        <f t="shared" si="8"/>
        <v>2006-T1</v>
      </c>
      <c r="C230" s="30" t="str">
        <f t="shared" si="9"/>
        <v>2006</v>
      </c>
      <c r="D230">
        <v>9.0777171860402239E-2</v>
      </c>
      <c r="E230">
        <v>1.580667829840414</v>
      </c>
      <c r="G230">
        <v>0</v>
      </c>
    </row>
    <row r="231" spans="1:7" x14ac:dyDescent="0.25">
      <c r="A231" s="29">
        <v>38869</v>
      </c>
      <c r="B231" s="30" t="str">
        <f t="shared" si="8"/>
        <v>2006-T2</v>
      </c>
      <c r="C231" s="30" t="str">
        <f t="shared" si="9"/>
        <v>2006</v>
      </c>
      <c r="D231">
        <v>4.1697070780779229E-2</v>
      </c>
      <c r="E231">
        <v>1.466765586788664</v>
      </c>
      <c r="G231">
        <v>0</v>
      </c>
    </row>
    <row r="232" spans="1:7" x14ac:dyDescent="0.25">
      <c r="A232" s="29">
        <v>38961</v>
      </c>
      <c r="B232" s="30" t="str">
        <f t="shared" si="8"/>
        <v>2006-T3</v>
      </c>
      <c r="C232" s="30" t="str">
        <f t="shared" si="9"/>
        <v>2006</v>
      </c>
      <c r="D232">
        <v>-0.27516678893911184</v>
      </c>
      <c r="E232">
        <v>0.98011935708271036</v>
      </c>
      <c r="G232">
        <v>0</v>
      </c>
    </row>
    <row r="233" spans="1:7" x14ac:dyDescent="0.25">
      <c r="A233" s="29">
        <v>39052</v>
      </c>
      <c r="B233" s="30" t="str">
        <f t="shared" si="8"/>
        <v>2006-T4</v>
      </c>
      <c r="C233" s="30" t="str">
        <f t="shared" si="9"/>
        <v>2006</v>
      </c>
      <c r="D233">
        <v>2.7221416449394603E-2</v>
      </c>
      <c r="E233">
        <v>1.1564661773248188</v>
      </c>
      <c r="G233">
        <v>0</v>
      </c>
    </row>
    <row r="234" spans="1:7" x14ac:dyDescent="0.25">
      <c r="A234" s="29">
        <v>39142</v>
      </c>
      <c r="B234" s="30" t="str">
        <f t="shared" si="8"/>
        <v>2007-T1</v>
      </c>
      <c r="C234" s="30" t="str">
        <f t="shared" si="9"/>
        <v>2007</v>
      </c>
      <c r="D234">
        <v>1.0265542345363556E-2</v>
      </c>
      <c r="E234">
        <v>1.006562658795803</v>
      </c>
      <c r="G234">
        <v>0</v>
      </c>
    </row>
    <row r="235" spans="1:7" x14ac:dyDescent="0.25">
      <c r="A235" s="29">
        <v>39234</v>
      </c>
      <c r="B235" s="30" t="str">
        <f t="shared" si="8"/>
        <v>2007-T2</v>
      </c>
      <c r="C235" s="30" t="str">
        <f t="shared" si="9"/>
        <v>2007</v>
      </c>
      <c r="D235">
        <v>-0.2967457367391087</v>
      </c>
      <c r="E235">
        <v>0.69802372815207225</v>
      </c>
      <c r="G235">
        <v>0</v>
      </c>
    </row>
    <row r="236" spans="1:7" x14ac:dyDescent="0.25">
      <c r="A236" s="29">
        <v>39326</v>
      </c>
      <c r="B236" s="30" t="str">
        <f t="shared" si="8"/>
        <v>2007-T3</v>
      </c>
      <c r="C236" s="30" t="str">
        <f t="shared" si="9"/>
        <v>2007</v>
      </c>
      <c r="D236">
        <v>-0.63697795502381527</v>
      </c>
      <c r="E236">
        <v>0.44446982119502138</v>
      </c>
      <c r="G236">
        <v>0</v>
      </c>
    </row>
    <row r="237" spans="1:7" x14ac:dyDescent="0.25">
      <c r="A237" s="29">
        <v>39417</v>
      </c>
      <c r="B237" s="30" t="str">
        <f t="shared" si="8"/>
        <v>2007-T4</v>
      </c>
      <c r="C237" s="30" t="str">
        <f t="shared" si="9"/>
        <v>2007</v>
      </c>
      <c r="D237">
        <v>-0.80621208484044482</v>
      </c>
      <c r="E237">
        <v>0.51396369083710902</v>
      </c>
      <c r="G237">
        <v>0</v>
      </c>
    </row>
    <row r="238" spans="1:7" x14ac:dyDescent="0.25">
      <c r="A238" s="29">
        <v>39508</v>
      </c>
      <c r="B238" s="30" t="str">
        <f t="shared" si="8"/>
        <v>2008-T1</v>
      </c>
      <c r="C238" s="30" t="str">
        <f t="shared" si="9"/>
        <v>2008</v>
      </c>
      <c r="D238">
        <v>-0.27135004155360209</v>
      </c>
      <c r="E238">
        <v>1.1384806824167399</v>
      </c>
      <c r="G238">
        <v>0</v>
      </c>
    </row>
    <row r="239" spans="1:7" x14ac:dyDescent="0.25">
      <c r="A239" s="29">
        <v>39600</v>
      </c>
      <c r="B239" s="30" t="str">
        <f t="shared" si="8"/>
        <v>2008-T2</v>
      </c>
      <c r="C239" s="30" t="str">
        <f t="shared" si="9"/>
        <v>2008</v>
      </c>
      <c r="D239">
        <v>-0.7205889718034717</v>
      </c>
      <c r="E239">
        <v>0.67051940766333595</v>
      </c>
      <c r="G239">
        <v>0</v>
      </c>
    </row>
    <row r="240" spans="1:7" x14ac:dyDescent="0.25">
      <c r="A240" s="29">
        <v>39692</v>
      </c>
      <c r="B240" s="30" t="str">
        <f t="shared" si="8"/>
        <v>2008-T3</v>
      </c>
      <c r="C240" s="30" t="str">
        <f t="shared" si="9"/>
        <v>2008</v>
      </c>
      <c r="D240">
        <v>-1.2931207501425006</v>
      </c>
      <c r="E240">
        <v>9.1569370491810839E-2</v>
      </c>
      <c r="G240">
        <v>0</v>
      </c>
    </row>
    <row r="241" spans="1:7" x14ac:dyDescent="0.25">
      <c r="A241" s="29">
        <v>39783</v>
      </c>
      <c r="B241" s="30" t="str">
        <f t="shared" si="8"/>
        <v>2008-T4</v>
      </c>
      <c r="C241" s="30" t="str">
        <f t="shared" si="9"/>
        <v>2008</v>
      </c>
      <c r="D241">
        <v>-0.88797425666945851</v>
      </c>
      <c r="E241">
        <v>2.5133896766584139E-2</v>
      </c>
      <c r="G241">
        <v>0</v>
      </c>
    </row>
    <row r="242" spans="1:7" x14ac:dyDescent="0.25">
      <c r="A242" s="29">
        <v>39873</v>
      </c>
      <c r="B242" s="30" t="str">
        <f t="shared" si="8"/>
        <v>2009-T1</v>
      </c>
      <c r="C242" s="30" t="str">
        <f t="shared" si="9"/>
        <v>2009</v>
      </c>
      <c r="D242">
        <v>-0.62665722597243267</v>
      </c>
      <c r="E242">
        <v>-7.4649011407469823E-2</v>
      </c>
      <c r="G242">
        <v>0</v>
      </c>
    </row>
    <row r="243" spans="1:7" x14ac:dyDescent="0.25">
      <c r="A243" s="29">
        <v>39965</v>
      </c>
      <c r="B243" s="30" t="str">
        <f t="shared" si="8"/>
        <v>2009-T2</v>
      </c>
      <c r="C243" s="30" t="str">
        <f t="shared" si="9"/>
        <v>2009</v>
      </c>
      <c r="D243">
        <v>-0.10524767388137997</v>
      </c>
      <c r="E243">
        <v>0.24691812327507137</v>
      </c>
      <c r="G243">
        <v>0</v>
      </c>
    </row>
    <row r="244" spans="1:7" x14ac:dyDescent="0.25">
      <c r="A244" s="29">
        <v>40057</v>
      </c>
      <c r="B244" s="30" t="str">
        <f t="shared" si="8"/>
        <v>2009-T3</v>
      </c>
      <c r="C244" s="30" t="str">
        <f t="shared" si="9"/>
        <v>2009</v>
      </c>
      <c r="D244">
        <v>8.7873825592165611E-2</v>
      </c>
      <c r="E244">
        <v>0.47966957319871489</v>
      </c>
      <c r="G244">
        <v>0</v>
      </c>
    </row>
    <row r="245" spans="1:7" x14ac:dyDescent="0.25">
      <c r="A245" s="29">
        <v>40148</v>
      </c>
      <c r="B245" s="30" t="str">
        <f t="shared" si="8"/>
        <v>2009-T4</v>
      </c>
      <c r="C245" s="30" t="str">
        <f t="shared" si="9"/>
        <v>2009</v>
      </c>
      <c r="D245">
        <v>-1.0753303793611815</v>
      </c>
      <c r="E245">
        <v>-0.466013118351297</v>
      </c>
      <c r="G245">
        <v>0</v>
      </c>
    </row>
    <row r="246" spans="1:7" x14ac:dyDescent="0.25">
      <c r="A246" s="29">
        <v>40238</v>
      </c>
      <c r="B246" s="30" t="str">
        <f t="shared" si="8"/>
        <v>2010-T1</v>
      </c>
      <c r="C246" s="30" t="str">
        <f t="shared" si="9"/>
        <v>2010</v>
      </c>
      <c r="D246">
        <v>-0.4487801708207616</v>
      </c>
      <c r="E246">
        <v>0.27733100709683545</v>
      </c>
      <c r="G246">
        <v>0</v>
      </c>
    </row>
    <row r="247" spans="1:7" x14ac:dyDescent="0.25">
      <c r="A247" s="29">
        <v>40330</v>
      </c>
      <c r="B247" s="30" t="str">
        <f t="shared" si="8"/>
        <v>2010-T2</v>
      </c>
      <c r="C247" s="30" t="str">
        <f t="shared" si="9"/>
        <v>2010</v>
      </c>
      <c r="D247">
        <v>-0.71670961292048374</v>
      </c>
      <c r="E247">
        <v>0.20710000307484389</v>
      </c>
      <c r="G247">
        <v>0</v>
      </c>
    </row>
    <row r="248" spans="1:7" x14ac:dyDescent="0.25">
      <c r="A248" s="29">
        <v>40422</v>
      </c>
      <c r="B248" s="30" t="str">
        <f t="shared" si="8"/>
        <v>2010-T3</v>
      </c>
      <c r="C248" s="30" t="str">
        <f t="shared" si="9"/>
        <v>2010</v>
      </c>
      <c r="D248">
        <v>-1.2241463871731817</v>
      </c>
      <c r="E248">
        <v>-0.20318886144172471</v>
      </c>
      <c r="G248">
        <v>0</v>
      </c>
    </row>
    <row r="249" spans="1:7" x14ac:dyDescent="0.25">
      <c r="A249" s="29">
        <v>40513</v>
      </c>
      <c r="B249" s="30" t="str">
        <f t="shared" si="8"/>
        <v>2010-T4</v>
      </c>
      <c r="C249" s="30" t="str">
        <f t="shared" si="9"/>
        <v>2010</v>
      </c>
      <c r="D249">
        <v>-1.2701474580147361</v>
      </c>
      <c r="E249">
        <v>-0.11879476016856209</v>
      </c>
      <c r="G249">
        <v>0</v>
      </c>
    </row>
    <row r="250" spans="1:7" x14ac:dyDescent="0.25">
      <c r="A250" s="29">
        <v>40603</v>
      </c>
      <c r="B250" s="30" t="str">
        <f t="shared" si="8"/>
        <v>2011-T1</v>
      </c>
      <c r="C250" s="30" t="str">
        <f t="shared" si="9"/>
        <v>2011</v>
      </c>
      <c r="D250">
        <v>-2.3820712866421898</v>
      </c>
      <c r="E250">
        <v>-0.73880944322220377</v>
      </c>
      <c r="G250">
        <v>0</v>
      </c>
    </row>
    <row r="251" spans="1:7" x14ac:dyDescent="0.25">
      <c r="A251" s="29">
        <v>40695</v>
      </c>
      <c r="B251" s="30" t="str">
        <f t="shared" si="8"/>
        <v>2011-T2</v>
      </c>
      <c r="C251" s="30" t="str">
        <f t="shared" si="9"/>
        <v>2011</v>
      </c>
      <c r="D251">
        <v>-1.5043625735776607</v>
      </c>
      <c r="E251">
        <v>0.17029918711226669</v>
      </c>
      <c r="G251">
        <v>0</v>
      </c>
    </row>
    <row r="252" spans="1:7" x14ac:dyDescent="0.25">
      <c r="A252" s="29">
        <v>40787</v>
      </c>
      <c r="B252" s="30" t="str">
        <f t="shared" si="8"/>
        <v>2011-T3</v>
      </c>
      <c r="C252" s="30" t="str">
        <f t="shared" si="9"/>
        <v>2011</v>
      </c>
      <c r="D252">
        <v>-1.4349758379102173</v>
      </c>
      <c r="E252">
        <v>0.35758403224757762</v>
      </c>
      <c r="G252">
        <v>0</v>
      </c>
    </row>
    <row r="253" spans="1:7" x14ac:dyDescent="0.25">
      <c r="A253" s="29">
        <v>40878</v>
      </c>
      <c r="B253" s="30" t="str">
        <f t="shared" si="8"/>
        <v>2011-T4</v>
      </c>
      <c r="C253" s="30" t="str">
        <f t="shared" si="9"/>
        <v>2011</v>
      </c>
      <c r="D253">
        <v>-0.83088624657006638</v>
      </c>
      <c r="E253">
        <v>0.95862535156017237</v>
      </c>
      <c r="G253">
        <v>0</v>
      </c>
    </row>
    <row r="254" spans="1:7" x14ac:dyDescent="0.25">
      <c r="A254" s="29">
        <v>40969</v>
      </c>
      <c r="B254" s="30" t="str">
        <f t="shared" si="8"/>
        <v>2012-T1</v>
      </c>
      <c r="C254" s="30" t="str">
        <f t="shared" si="9"/>
        <v>2012</v>
      </c>
      <c r="D254">
        <v>-1.1033488684956487</v>
      </c>
      <c r="E254">
        <v>0.86503644609814201</v>
      </c>
      <c r="G254">
        <v>0</v>
      </c>
    </row>
    <row r="255" spans="1:7" x14ac:dyDescent="0.25">
      <c r="A255" s="29">
        <v>41061</v>
      </c>
      <c r="B255" s="30" t="str">
        <f t="shared" si="8"/>
        <v>2012-T2</v>
      </c>
      <c r="C255" s="30" t="str">
        <f t="shared" si="9"/>
        <v>2012</v>
      </c>
      <c r="D255">
        <v>-1.0677839063671153</v>
      </c>
      <c r="E255">
        <v>0.8450322691860499</v>
      </c>
      <c r="G255">
        <v>0</v>
      </c>
    </row>
    <row r="256" spans="1:7" x14ac:dyDescent="0.25">
      <c r="A256" s="29">
        <v>41153</v>
      </c>
      <c r="B256" s="30" t="str">
        <f t="shared" si="8"/>
        <v>2012-T3</v>
      </c>
      <c r="C256" s="30" t="str">
        <f t="shared" si="9"/>
        <v>2012</v>
      </c>
      <c r="D256">
        <v>-0.86790580512194226</v>
      </c>
      <c r="E256">
        <v>0.77548193668855392</v>
      </c>
      <c r="G256">
        <v>0</v>
      </c>
    </row>
    <row r="257" spans="1:7" x14ac:dyDescent="0.25">
      <c r="A257" s="29">
        <v>41244</v>
      </c>
      <c r="B257" s="30" t="str">
        <f t="shared" si="8"/>
        <v>2012-T4</v>
      </c>
      <c r="C257" s="30" t="str">
        <f t="shared" si="9"/>
        <v>2012</v>
      </c>
      <c r="D257">
        <v>-0.71628692757245815</v>
      </c>
      <c r="E257">
        <v>0.83962408138704647</v>
      </c>
      <c r="G257">
        <v>0</v>
      </c>
    </row>
    <row r="258" spans="1:7" x14ac:dyDescent="0.25">
      <c r="A258" s="29">
        <v>41334</v>
      </c>
      <c r="B258" s="30" t="str">
        <f t="shared" si="8"/>
        <v>2013-T1</v>
      </c>
      <c r="C258" s="30" t="str">
        <f t="shared" si="9"/>
        <v>2013</v>
      </c>
      <c r="D258">
        <v>-0.60899443780017815</v>
      </c>
      <c r="E258">
        <v>0.95479181546993952</v>
      </c>
      <c r="G258">
        <v>0</v>
      </c>
    </row>
    <row r="259" spans="1:7" x14ac:dyDescent="0.25">
      <c r="A259" s="29">
        <v>41426</v>
      </c>
      <c r="B259" s="30" t="str">
        <f t="shared" ref="B259:B310" si="10">YEAR(A259)&amp;"-T"&amp;INT((MONTH(A259)-1)/3)+1</f>
        <v>2013-T2</v>
      </c>
      <c r="C259" s="30" t="str">
        <f t="shared" ref="C259:C310" si="11">LEFT(B259,4)</f>
        <v>2013</v>
      </c>
      <c r="D259">
        <v>-0.32104416328569141</v>
      </c>
      <c r="E259">
        <v>1.0814675472968516</v>
      </c>
      <c r="G259">
        <v>0</v>
      </c>
    </row>
    <row r="260" spans="1:7" x14ac:dyDescent="0.25">
      <c r="A260" s="29">
        <v>41518</v>
      </c>
      <c r="B260" s="30" t="str">
        <f t="shared" si="10"/>
        <v>2013-T3</v>
      </c>
      <c r="C260" s="30" t="str">
        <f t="shared" si="11"/>
        <v>2013</v>
      </c>
      <c r="D260">
        <v>-0.85184138645568797</v>
      </c>
      <c r="E260">
        <v>0.60103616129890902</v>
      </c>
      <c r="G260">
        <v>0</v>
      </c>
    </row>
    <row r="261" spans="1:7" x14ac:dyDescent="0.25">
      <c r="A261" s="29">
        <v>41609</v>
      </c>
      <c r="B261" s="30" t="str">
        <f t="shared" si="10"/>
        <v>2013-T4</v>
      </c>
      <c r="C261" s="30" t="str">
        <f t="shared" si="11"/>
        <v>2013</v>
      </c>
      <c r="D261">
        <v>-0.79209444332893131</v>
      </c>
      <c r="E261">
        <v>0.59393549680733371</v>
      </c>
      <c r="G261">
        <v>0</v>
      </c>
    </row>
    <row r="262" spans="1:7" x14ac:dyDescent="0.25">
      <c r="A262" s="29">
        <v>41699</v>
      </c>
      <c r="B262" s="30" t="str">
        <f t="shared" si="10"/>
        <v>2014-T1</v>
      </c>
      <c r="C262" s="30" t="str">
        <f t="shared" si="11"/>
        <v>2014</v>
      </c>
      <c r="D262">
        <v>-0.68454622415664801</v>
      </c>
      <c r="E262">
        <v>0.68086356800857228</v>
      </c>
      <c r="G262">
        <v>0</v>
      </c>
    </row>
    <row r="263" spans="1:7" x14ac:dyDescent="0.25">
      <c r="A263" s="29">
        <v>41791</v>
      </c>
      <c r="B263" s="30" t="str">
        <f t="shared" si="10"/>
        <v>2014-T2</v>
      </c>
      <c r="C263" s="30" t="str">
        <f t="shared" si="11"/>
        <v>2014</v>
      </c>
      <c r="D263">
        <v>-0.76493255903526391</v>
      </c>
      <c r="E263">
        <v>0.5097966849418526</v>
      </c>
      <c r="G263">
        <v>0</v>
      </c>
    </row>
    <row r="264" spans="1:7" x14ac:dyDescent="0.25">
      <c r="A264" s="29">
        <v>41883</v>
      </c>
      <c r="B264" s="30" t="str">
        <f t="shared" si="10"/>
        <v>2014-T3</v>
      </c>
      <c r="C264" s="30" t="str">
        <f t="shared" si="11"/>
        <v>2014</v>
      </c>
      <c r="D264">
        <v>-1.0092063087850209</v>
      </c>
      <c r="E264">
        <v>0.22188107174554711</v>
      </c>
      <c r="G264">
        <v>0</v>
      </c>
    </row>
    <row r="265" spans="1:7" x14ac:dyDescent="0.25">
      <c r="A265" s="29">
        <v>41974</v>
      </c>
      <c r="B265" s="30" t="str">
        <f t="shared" si="10"/>
        <v>2014-T4</v>
      </c>
      <c r="C265" s="30" t="str">
        <f t="shared" si="11"/>
        <v>2014</v>
      </c>
      <c r="D265">
        <v>-0.42081842819428233</v>
      </c>
      <c r="E265">
        <v>0.20294711517806988</v>
      </c>
      <c r="G265">
        <v>0</v>
      </c>
    </row>
    <row r="266" spans="1:7" x14ac:dyDescent="0.25">
      <c r="A266" s="29">
        <v>42064</v>
      </c>
      <c r="B266" s="30" t="str">
        <f t="shared" si="10"/>
        <v>2015-T1</v>
      </c>
      <c r="C266" s="30" t="str">
        <f t="shared" si="11"/>
        <v>2015</v>
      </c>
      <c r="D266">
        <v>-0.23767006491558165</v>
      </c>
      <c r="E266">
        <v>0.19252221180176698</v>
      </c>
      <c r="G266">
        <v>0</v>
      </c>
    </row>
    <row r="267" spans="1:7" x14ac:dyDescent="0.25">
      <c r="A267" s="29">
        <v>42156</v>
      </c>
      <c r="B267" s="30" t="str">
        <f t="shared" si="10"/>
        <v>2015-T2</v>
      </c>
      <c r="C267" s="30" t="str">
        <f t="shared" si="11"/>
        <v>2015</v>
      </c>
      <c r="D267">
        <v>0.14422384415802209</v>
      </c>
      <c r="E267">
        <v>0.5303889291129894</v>
      </c>
      <c r="G267">
        <v>0</v>
      </c>
    </row>
    <row r="268" spans="1:7" x14ac:dyDescent="0.25">
      <c r="A268" s="29">
        <v>42248</v>
      </c>
      <c r="B268" s="30" t="str">
        <f t="shared" si="10"/>
        <v>2015-T3</v>
      </c>
      <c r="C268" s="30" t="str">
        <f t="shared" si="11"/>
        <v>2015</v>
      </c>
      <c r="D268">
        <v>-0.10728060844205931</v>
      </c>
      <c r="E268">
        <v>-2.1624566870143552E-2</v>
      </c>
      <c r="G268">
        <v>0</v>
      </c>
    </row>
    <row r="269" spans="1:7" x14ac:dyDescent="0.25">
      <c r="A269" s="29">
        <v>42339</v>
      </c>
      <c r="B269" s="30" t="str">
        <f t="shared" si="10"/>
        <v>2015-T4</v>
      </c>
      <c r="C269" s="30" t="str">
        <f t="shared" si="11"/>
        <v>2015</v>
      </c>
      <c r="D269">
        <v>-0.25367541078120265</v>
      </c>
      <c r="E269">
        <v>-0.47920908425555381</v>
      </c>
      <c r="G269">
        <v>0</v>
      </c>
    </row>
    <row r="270" spans="1:7" x14ac:dyDescent="0.25">
      <c r="A270" s="29">
        <v>42430</v>
      </c>
      <c r="B270" s="30" t="str">
        <f t="shared" si="10"/>
        <v>2016-T1</v>
      </c>
      <c r="C270" s="30" t="str">
        <f t="shared" si="11"/>
        <v>2016</v>
      </c>
      <c r="D270">
        <v>-0.25467836991494952</v>
      </c>
      <c r="E270">
        <v>-0.56419423313257266</v>
      </c>
      <c r="G270">
        <v>0</v>
      </c>
    </row>
    <row r="271" spans="1:7" x14ac:dyDescent="0.25">
      <c r="A271" s="29">
        <v>42522</v>
      </c>
      <c r="B271" s="30" t="str">
        <f t="shared" si="10"/>
        <v>2016-T2</v>
      </c>
      <c r="C271" s="30" t="str">
        <f t="shared" si="11"/>
        <v>2016</v>
      </c>
      <c r="D271">
        <v>6.0708907095554224E-2</v>
      </c>
      <c r="E271">
        <v>-9.7232026498693225E-2</v>
      </c>
      <c r="G271">
        <v>0</v>
      </c>
    </row>
    <row r="272" spans="1:7" x14ac:dyDescent="0.25">
      <c r="A272" s="29">
        <v>42614</v>
      </c>
      <c r="B272" s="30" t="str">
        <f t="shared" si="10"/>
        <v>2016-T3</v>
      </c>
      <c r="C272" s="30" t="str">
        <f t="shared" si="11"/>
        <v>2016</v>
      </c>
      <c r="D272">
        <v>-0.61592466767526421</v>
      </c>
      <c r="E272">
        <v>-0.63804445980540003</v>
      </c>
      <c r="G272">
        <v>0</v>
      </c>
    </row>
    <row r="273" spans="1:7" x14ac:dyDescent="0.25">
      <c r="A273" s="29">
        <v>42705</v>
      </c>
      <c r="B273" s="30" t="str">
        <f t="shared" si="10"/>
        <v>2016-T4</v>
      </c>
      <c r="C273" s="30" t="str">
        <f t="shared" si="11"/>
        <v>2016</v>
      </c>
      <c r="D273">
        <v>-0.57659656431914241</v>
      </c>
      <c r="E273">
        <v>-0.51221712754424931</v>
      </c>
      <c r="G273">
        <v>0</v>
      </c>
    </row>
    <row r="274" spans="1:7" x14ac:dyDescent="0.25">
      <c r="A274" s="29">
        <v>42795</v>
      </c>
      <c r="B274" s="30" t="str">
        <f t="shared" si="10"/>
        <v>2017-T1</v>
      </c>
      <c r="C274" s="30" t="str">
        <f t="shared" si="11"/>
        <v>2017</v>
      </c>
      <c r="D274">
        <v>-1.0551228386230751</v>
      </c>
      <c r="E274">
        <v>-0.7166906845256964</v>
      </c>
      <c r="G274">
        <v>0</v>
      </c>
    </row>
    <row r="275" spans="1:7" x14ac:dyDescent="0.25">
      <c r="A275" s="29">
        <v>42887</v>
      </c>
      <c r="B275" s="30" t="str">
        <f t="shared" si="10"/>
        <v>2017-T2</v>
      </c>
      <c r="C275" s="30" t="str">
        <f t="shared" si="11"/>
        <v>2017</v>
      </c>
      <c r="D275">
        <v>-0.50555392342020811</v>
      </c>
      <c r="E275">
        <v>-0.2605804803643515</v>
      </c>
      <c r="G275">
        <v>0</v>
      </c>
    </row>
    <row r="276" spans="1:7" x14ac:dyDescent="0.25">
      <c r="A276" s="29">
        <v>42979</v>
      </c>
      <c r="B276" s="30" t="str">
        <f t="shared" si="10"/>
        <v>2017-T3</v>
      </c>
      <c r="C276" s="30" t="str">
        <f t="shared" si="11"/>
        <v>2017</v>
      </c>
      <c r="D276">
        <v>-0.88470369199667842</v>
      </c>
      <c r="E276">
        <v>-0.66042710255733938</v>
      </c>
      <c r="G276">
        <v>0</v>
      </c>
    </row>
    <row r="277" spans="1:7" x14ac:dyDescent="0.25">
      <c r="A277" s="29">
        <v>43070</v>
      </c>
      <c r="B277" s="30" t="str">
        <f t="shared" si="10"/>
        <v>2017-T4</v>
      </c>
      <c r="C277" s="30" t="str">
        <f t="shared" si="11"/>
        <v>2017</v>
      </c>
      <c r="D277">
        <v>-0.64858348402652544</v>
      </c>
      <c r="E277">
        <v>-0.26483666767665853</v>
      </c>
      <c r="G277">
        <v>0</v>
      </c>
    </row>
    <row r="278" spans="1:7" x14ac:dyDescent="0.25">
      <c r="A278" s="29">
        <v>43160</v>
      </c>
      <c r="B278" s="30" t="str">
        <f t="shared" si="10"/>
        <v>2018-T1</v>
      </c>
      <c r="C278" s="30" t="str">
        <f t="shared" si="11"/>
        <v>2018</v>
      </c>
      <c r="D278">
        <v>-1.0197656803556121</v>
      </c>
      <c r="E278">
        <v>-0.43958744644422765</v>
      </c>
      <c r="G278">
        <v>0</v>
      </c>
    </row>
    <row r="279" spans="1:7" x14ac:dyDescent="0.25">
      <c r="A279" s="29">
        <v>43252</v>
      </c>
      <c r="B279" s="30" t="str">
        <f t="shared" si="10"/>
        <v>2018-T2</v>
      </c>
      <c r="C279" s="30" t="str">
        <f t="shared" si="11"/>
        <v>2018</v>
      </c>
      <c r="D279">
        <v>-1.4301509100571956</v>
      </c>
      <c r="E279">
        <v>-0.62482323649281624</v>
      </c>
      <c r="G279">
        <v>0</v>
      </c>
    </row>
    <row r="280" spans="1:7" x14ac:dyDescent="0.25">
      <c r="A280" s="29">
        <v>43344</v>
      </c>
      <c r="B280" s="30" t="str">
        <f t="shared" si="10"/>
        <v>2018-T3</v>
      </c>
      <c r="C280" s="30" t="str">
        <f t="shared" si="11"/>
        <v>2018</v>
      </c>
      <c r="D280">
        <v>-0.96595568405657328</v>
      </c>
      <c r="E280">
        <v>-0.22993440202420584</v>
      </c>
      <c r="G280">
        <v>0</v>
      </c>
    </row>
    <row r="281" spans="1:7" x14ac:dyDescent="0.25">
      <c r="A281" s="29">
        <v>43435</v>
      </c>
      <c r="B281" s="30" t="str">
        <f t="shared" si="10"/>
        <v>2018-T4</v>
      </c>
      <c r="C281" s="30" t="str">
        <f t="shared" si="11"/>
        <v>2018</v>
      </c>
      <c r="D281">
        <v>-0.48232749383906576</v>
      </c>
      <c r="E281">
        <v>7.6684888072350868E-2</v>
      </c>
      <c r="G281">
        <v>0</v>
      </c>
    </row>
    <row r="282" spans="1:7" x14ac:dyDescent="0.25">
      <c r="A282" s="29">
        <v>43525</v>
      </c>
      <c r="B282" s="30" t="str">
        <f t="shared" si="10"/>
        <v>2019-T1</v>
      </c>
      <c r="C282" s="30" t="str">
        <f t="shared" si="11"/>
        <v>2019</v>
      </c>
      <c r="D282">
        <v>-0.50679810777729872</v>
      </c>
      <c r="E282">
        <v>-6.1561093388976709E-2</v>
      </c>
      <c r="G282">
        <v>0</v>
      </c>
    </row>
    <row r="283" spans="1:7" x14ac:dyDescent="0.25">
      <c r="A283" s="29">
        <v>43617</v>
      </c>
      <c r="B283" s="30" t="str">
        <f t="shared" si="10"/>
        <v>2019-T2</v>
      </c>
      <c r="C283" s="30" t="str">
        <f t="shared" si="11"/>
        <v>2019</v>
      </c>
      <c r="D283">
        <v>-0.77507928066339837</v>
      </c>
      <c r="E283">
        <v>-0.22641749604206518</v>
      </c>
      <c r="G283">
        <v>0</v>
      </c>
    </row>
    <row r="284" spans="1:7" x14ac:dyDescent="0.25">
      <c r="A284" s="29">
        <v>43709</v>
      </c>
      <c r="B284" s="30" t="str">
        <f t="shared" si="10"/>
        <v>2019-T3</v>
      </c>
      <c r="C284" s="30" t="str">
        <f t="shared" si="11"/>
        <v>2019</v>
      </c>
      <c r="D284">
        <v>-0.91177557501055051</v>
      </c>
      <c r="E284">
        <v>-0.52809732261019948</v>
      </c>
      <c r="G284">
        <v>0</v>
      </c>
    </row>
    <row r="285" spans="1:7" x14ac:dyDescent="0.25">
      <c r="A285" s="29">
        <v>43800</v>
      </c>
      <c r="B285" s="30" t="str">
        <f t="shared" si="10"/>
        <v>2019-T4</v>
      </c>
      <c r="C285" s="30" t="str">
        <f t="shared" si="11"/>
        <v>2019</v>
      </c>
      <c r="D285">
        <v>-0.40843352957373286</v>
      </c>
      <c r="E285">
        <v>-0.19248077989886889</v>
      </c>
      <c r="G285">
        <v>0</v>
      </c>
    </row>
    <row r="286" spans="1:7" x14ac:dyDescent="0.25">
      <c r="A286" s="29">
        <v>43891</v>
      </c>
      <c r="B286" s="30" t="str">
        <f t="shared" si="10"/>
        <v>2020-T1</v>
      </c>
      <c r="C286" s="30" t="str">
        <f t="shared" si="11"/>
        <v>2020</v>
      </c>
      <c r="D286">
        <v>-0.86892361258689987</v>
      </c>
      <c r="E286">
        <v>-0.72339881334998213</v>
      </c>
      <c r="G286">
        <v>0</v>
      </c>
    </row>
    <row r="287" spans="1:7" x14ac:dyDescent="0.25">
      <c r="A287" s="29">
        <v>43983</v>
      </c>
      <c r="B287" s="30" t="str">
        <f t="shared" si="10"/>
        <v>2020-T2</v>
      </c>
      <c r="C287" s="30" t="str">
        <f t="shared" si="11"/>
        <v>2020</v>
      </c>
      <c r="D287">
        <v>-3.0091892673564087</v>
      </c>
      <c r="E287">
        <v>-3.1293849728179586</v>
      </c>
      <c r="G287">
        <v>0</v>
      </c>
    </row>
    <row r="288" spans="1:7" x14ac:dyDescent="0.25">
      <c r="A288" s="29">
        <v>44075</v>
      </c>
      <c r="B288" s="30" t="str">
        <f t="shared" si="10"/>
        <v>2020-T3</v>
      </c>
      <c r="C288" s="30" t="str">
        <f t="shared" si="11"/>
        <v>2020</v>
      </c>
      <c r="D288">
        <v>-2.3015593265857661</v>
      </c>
      <c r="E288">
        <v>-2.2103384435061755</v>
      </c>
      <c r="G288">
        <v>0</v>
      </c>
    </row>
    <row r="289" spans="1:7" x14ac:dyDescent="0.25">
      <c r="A289" s="29">
        <v>44166</v>
      </c>
      <c r="B289" s="30" t="str">
        <f t="shared" si="10"/>
        <v>2020-T4</v>
      </c>
      <c r="C289" s="30" t="str">
        <f t="shared" si="11"/>
        <v>2020</v>
      </c>
      <c r="D289">
        <v>-0.82016186879740072</v>
      </c>
      <c r="E289">
        <v>-0.98795934948520858</v>
      </c>
      <c r="G289">
        <v>0</v>
      </c>
    </row>
    <row r="290" spans="1:7" x14ac:dyDescent="0.25">
      <c r="A290" s="29">
        <v>44256</v>
      </c>
      <c r="B290" s="30" t="str">
        <f t="shared" si="10"/>
        <v>2021-T1</v>
      </c>
      <c r="C290" s="30" t="str">
        <f t="shared" si="11"/>
        <v>2021</v>
      </c>
      <c r="D290">
        <v>-1.3846653382054537</v>
      </c>
      <c r="E290">
        <v>-1.2978208874575448</v>
      </c>
      <c r="G290">
        <v>0</v>
      </c>
    </row>
    <row r="291" spans="1:7" x14ac:dyDescent="0.25">
      <c r="A291" s="29">
        <v>44348</v>
      </c>
      <c r="B291" s="30" t="str">
        <f t="shared" si="10"/>
        <v>2021-T2</v>
      </c>
      <c r="C291" s="30" t="str">
        <f t="shared" si="11"/>
        <v>2021</v>
      </c>
      <c r="D291">
        <v>-1.4610547312656648</v>
      </c>
      <c r="E291">
        <v>-1.200527380377189</v>
      </c>
      <c r="G291">
        <v>0</v>
      </c>
    </row>
    <row r="292" spans="1:7" x14ac:dyDescent="0.25">
      <c r="A292" s="29">
        <v>44440</v>
      </c>
      <c r="B292" s="30" t="str">
        <f t="shared" si="10"/>
        <v>2021-T3</v>
      </c>
      <c r="C292" s="30" t="str">
        <f t="shared" si="11"/>
        <v>2021</v>
      </c>
      <c r="D292">
        <v>-0.71414115583557691</v>
      </c>
      <c r="E292">
        <v>-0.53581141473934657</v>
      </c>
      <c r="G292">
        <v>0</v>
      </c>
    </row>
    <row r="293" spans="1:7" x14ac:dyDescent="0.25">
      <c r="A293" s="29">
        <v>44531</v>
      </c>
      <c r="B293" s="30" t="str">
        <f t="shared" si="10"/>
        <v>2021-T4</v>
      </c>
      <c r="C293" s="30" t="str">
        <f t="shared" si="11"/>
        <v>2021</v>
      </c>
      <c r="D293">
        <v>-1.3369536988222939</v>
      </c>
      <c r="E293">
        <v>-0.73043406709043457</v>
      </c>
      <c r="G293">
        <v>0</v>
      </c>
    </row>
    <row r="294" spans="1:7" x14ac:dyDescent="0.25">
      <c r="A294" s="29">
        <v>44621</v>
      </c>
      <c r="B294" s="30" t="str">
        <f t="shared" si="10"/>
        <v>2022-T1</v>
      </c>
      <c r="C294" s="30" t="str">
        <f t="shared" si="11"/>
        <v>2022</v>
      </c>
      <c r="D294">
        <v>-1.5844877906036565</v>
      </c>
      <c r="E294">
        <v>-0.38031298666768276</v>
      </c>
      <c r="G294">
        <v>0</v>
      </c>
    </row>
    <row r="295" spans="1:7" x14ac:dyDescent="0.25">
      <c r="A295" s="29">
        <v>44713</v>
      </c>
      <c r="B295" s="30" t="str">
        <f t="shared" si="10"/>
        <v>2022-T2</v>
      </c>
      <c r="C295" s="30" t="str">
        <f t="shared" si="11"/>
        <v>2022</v>
      </c>
      <c r="D295">
        <v>-2.6797535157560808</v>
      </c>
      <c r="E295">
        <v>-0.84879231546570644</v>
      </c>
      <c r="G295">
        <v>0</v>
      </c>
    </row>
    <row r="296" spans="1:7" x14ac:dyDescent="0.25">
      <c r="A296" s="29">
        <v>44805</v>
      </c>
      <c r="B296" s="30" t="str">
        <f t="shared" si="10"/>
        <v>2022-T3</v>
      </c>
      <c r="C296" s="30" t="str">
        <f t="shared" si="11"/>
        <v>2022</v>
      </c>
      <c r="D296">
        <v>-3.8009682431805349</v>
      </c>
      <c r="E296">
        <v>-1.4889228718190051</v>
      </c>
      <c r="G296">
        <v>0</v>
      </c>
    </row>
    <row r="297" spans="1:7" x14ac:dyDescent="0.25">
      <c r="A297" s="29">
        <v>44896</v>
      </c>
      <c r="B297" s="30" t="str">
        <f t="shared" si="10"/>
        <v>2022-T4</v>
      </c>
      <c r="C297" s="30" t="str">
        <f t="shared" si="11"/>
        <v>2022</v>
      </c>
      <c r="D297">
        <v>-2.8389733269784077</v>
      </c>
      <c r="E297">
        <v>-1.1986429749587655</v>
      </c>
      <c r="G297">
        <v>0</v>
      </c>
    </row>
    <row r="298" spans="1:7" x14ac:dyDescent="0.25">
      <c r="A298" s="29">
        <v>44986</v>
      </c>
      <c r="B298" s="30" t="str">
        <f t="shared" si="10"/>
        <v>2023-T1</v>
      </c>
      <c r="C298" s="30" t="str">
        <f t="shared" si="11"/>
        <v>2023</v>
      </c>
      <c r="D298">
        <v>-2.6599036442819859</v>
      </c>
      <c r="E298">
        <v>-0.83141893314493276</v>
      </c>
      <c r="G298">
        <v>0</v>
      </c>
    </row>
    <row r="299" spans="1:7" x14ac:dyDescent="0.25">
      <c r="A299" s="29">
        <v>45078</v>
      </c>
      <c r="B299" s="30" t="str">
        <f t="shared" si="10"/>
        <v>2023-T2</v>
      </c>
      <c r="C299" s="30" t="str">
        <f t="shared" si="11"/>
        <v>2023</v>
      </c>
      <c r="D299">
        <v>-1.6042221726219941</v>
      </c>
      <c r="E299">
        <v>-7.1212858477957899E-2</v>
      </c>
      <c r="G299">
        <v>0</v>
      </c>
    </row>
    <row r="300" spans="1:7" x14ac:dyDescent="0.25">
      <c r="A300" s="29">
        <v>45170</v>
      </c>
      <c r="B300" s="30" t="str">
        <f t="shared" si="10"/>
        <v>2023-T3</v>
      </c>
      <c r="C300" s="30" t="str">
        <f t="shared" si="11"/>
        <v>2023</v>
      </c>
      <c r="D300">
        <v>-1.7994714604022473</v>
      </c>
      <c r="E300">
        <v>-0.11204792203434832</v>
      </c>
      <c r="G300">
        <v>0</v>
      </c>
    </row>
    <row r="301" spans="1:7" x14ac:dyDescent="0.25">
      <c r="A301" s="29">
        <v>45261</v>
      </c>
      <c r="B301" s="30" t="str">
        <f t="shared" si="10"/>
        <v>2023-T4</v>
      </c>
      <c r="C301" s="30" t="str">
        <f t="shared" si="11"/>
        <v>2023</v>
      </c>
      <c r="D301">
        <v>-0.9577274171051362</v>
      </c>
      <c r="E301">
        <v>0.64987379306964588</v>
      </c>
      <c r="G301">
        <v>0</v>
      </c>
    </row>
    <row r="302" spans="1:7" x14ac:dyDescent="0.25">
      <c r="A302" s="29">
        <v>45352</v>
      </c>
      <c r="B302" s="30" t="str">
        <f t="shared" si="10"/>
        <v>2024-T1</v>
      </c>
      <c r="C302" s="30" t="str">
        <f t="shared" si="11"/>
        <v>2024</v>
      </c>
      <c r="D302">
        <v>-0.4542141436436784</v>
      </c>
      <c r="E302">
        <v>0.99515264357484357</v>
      </c>
      <c r="G302">
        <v>0</v>
      </c>
    </row>
    <row r="303" spans="1:7" x14ac:dyDescent="0.25">
      <c r="A303" s="29">
        <v>45444</v>
      </c>
      <c r="B303" s="30" t="str">
        <f t="shared" si="10"/>
        <v>2024-T2</v>
      </c>
      <c r="C303" s="30" t="str">
        <f t="shared" si="11"/>
        <v>2024</v>
      </c>
      <c r="D303">
        <v>-0.42991742899235968</v>
      </c>
      <c r="E303">
        <v>1.3498662480089616</v>
      </c>
      <c r="G303">
        <v>0</v>
      </c>
    </row>
    <row r="304" spans="1:7" x14ac:dyDescent="0.25">
      <c r="A304" s="29">
        <v>45536</v>
      </c>
      <c r="B304" s="30" t="str">
        <f t="shared" si="10"/>
        <v>2024-T3</v>
      </c>
      <c r="C304" s="30" t="str">
        <f t="shared" si="11"/>
        <v>2024</v>
      </c>
      <c r="D304">
        <v>-0.44754983708861285</v>
      </c>
      <c r="E304">
        <v>0.86841797625210826</v>
      </c>
      <c r="G304">
        <v>0</v>
      </c>
    </row>
    <row r="305" spans="1:7" x14ac:dyDescent="0.25">
      <c r="A305" s="29">
        <v>45627</v>
      </c>
      <c r="B305" s="30" t="str">
        <f t="shared" si="10"/>
        <v>2024-T4</v>
      </c>
      <c r="C305" s="30" t="str">
        <f t="shared" si="11"/>
        <v>2024</v>
      </c>
      <c r="D305">
        <v>-7.7651200008655802E-2</v>
      </c>
      <c r="E305">
        <v>1.0999609652073918</v>
      </c>
      <c r="G305">
        <v>0</v>
      </c>
    </row>
    <row r="306" spans="1:7" x14ac:dyDescent="0.25">
      <c r="A306" s="29">
        <v>45717</v>
      </c>
      <c r="B306" s="30" t="str">
        <f t="shared" si="10"/>
        <v>2025-T1</v>
      </c>
      <c r="C306" s="30" t="str">
        <f t="shared" si="11"/>
        <v>2025</v>
      </c>
      <c r="D306">
        <v>-0.82122730624525409</v>
      </c>
      <c r="E306">
        <v>0.66861324940275102</v>
      </c>
      <c r="G306">
        <v>0</v>
      </c>
    </row>
    <row r="307" spans="1:7" x14ac:dyDescent="0.25">
      <c r="A307" s="29">
        <v>45809</v>
      </c>
      <c r="B307" s="30" t="str">
        <f t="shared" si="10"/>
        <v>2025-T2</v>
      </c>
      <c r="C307" s="30" t="str">
        <f t="shared" si="11"/>
        <v>2025</v>
      </c>
      <c r="D307">
        <v>-1.1182421641180118</v>
      </c>
      <c r="E307">
        <v>0.42418761644366043</v>
      </c>
      <c r="G307">
        <v>0</v>
      </c>
    </row>
    <row r="308" spans="1:7" x14ac:dyDescent="0.25">
      <c r="A308" s="29">
        <v>45901</v>
      </c>
      <c r="B308" s="30" t="str">
        <f t="shared" si="10"/>
        <v>2025-T3</v>
      </c>
      <c r="C308" s="30" t="str">
        <f t="shared" si="11"/>
        <v>2025</v>
      </c>
      <c r="D308">
        <v>-0.43888733538395885</v>
      </c>
      <c r="E308">
        <v>0.98052794647668984</v>
      </c>
      <c r="G308">
        <v>0</v>
      </c>
    </row>
    <row r="309" spans="1:7" x14ac:dyDescent="0.25">
      <c r="A309" s="29">
        <v>45992</v>
      </c>
      <c r="B309" s="30" t="str">
        <f t="shared" si="10"/>
        <v>2025-T4</v>
      </c>
      <c r="C309" s="30" t="str">
        <f t="shared" si="11"/>
        <v>2025</v>
      </c>
      <c r="D309">
        <v>0.38524225811230994</v>
      </c>
      <c r="E309">
        <v>1.5877928192524224</v>
      </c>
      <c r="G309">
        <v>0</v>
      </c>
    </row>
    <row r="310" spans="1:7" x14ac:dyDescent="0.25">
      <c r="A310" s="29">
        <v>46082</v>
      </c>
      <c r="B310" s="30" t="str">
        <f t="shared" si="10"/>
        <v>2026-T1</v>
      </c>
      <c r="C310" s="30" t="str">
        <f t="shared" si="11"/>
        <v>2026</v>
      </c>
      <c r="D310">
        <v>-0.59094318493946552</v>
      </c>
      <c r="E310">
        <v>0.71710619306681722</v>
      </c>
      <c r="G310">
        <v>0</v>
      </c>
    </row>
  </sheetData>
  <pageMargins left="0.7" right="0.7" top="0.75" bottom="0.75" header="0.3" footer="0.3"/>
  <pageSetup paperSize="9" orientation="portrait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2:U10"/>
  <sheetViews>
    <sheetView workbookViewId="0">
      <selection activeCell="T20" sqref="T20"/>
    </sheetView>
  </sheetViews>
  <sheetFormatPr baseColWidth="10" defaultColWidth="10.28515625" defaultRowHeight="15" x14ac:dyDescent="0.25"/>
  <sheetData>
    <row r="2" spans="2:21" x14ac:dyDescent="0.25">
      <c r="L2" t="s">
        <v>12</v>
      </c>
      <c r="P2" t="s">
        <v>52</v>
      </c>
      <c r="T2" t="s">
        <v>17</v>
      </c>
    </row>
    <row r="3" spans="2:21" x14ac:dyDescent="0.25">
      <c r="C3" t="s">
        <v>12</v>
      </c>
      <c r="D3" t="s">
        <v>52</v>
      </c>
      <c r="E3" t="s">
        <v>17</v>
      </c>
      <c r="G3">
        <v>2025</v>
      </c>
      <c r="H3" t="s">
        <v>53</v>
      </c>
      <c r="I3" t="s">
        <v>54</v>
      </c>
      <c r="L3" t="s">
        <v>53</v>
      </c>
      <c r="M3" t="s">
        <v>54</v>
      </c>
      <c r="P3" t="s">
        <v>53</v>
      </c>
      <c r="Q3" t="s">
        <v>54</v>
      </c>
      <c r="T3" t="s">
        <v>53</v>
      </c>
      <c r="U3" t="s">
        <v>54</v>
      </c>
    </row>
    <row r="4" spans="2:21" x14ac:dyDescent="0.25">
      <c r="B4">
        <v>2019</v>
      </c>
      <c r="C4">
        <v>14.72</v>
      </c>
      <c r="D4">
        <v>19.13</v>
      </c>
      <c r="E4">
        <v>24.52</v>
      </c>
      <c r="G4" t="s">
        <v>12</v>
      </c>
      <c r="H4">
        <v>21.01</v>
      </c>
      <c r="I4">
        <v>37.43</v>
      </c>
      <c r="K4">
        <v>2019</v>
      </c>
      <c r="L4">
        <v>4.6900000000000004</v>
      </c>
      <c r="M4">
        <v>18.02</v>
      </c>
      <c r="O4">
        <v>2019</v>
      </c>
      <c r="P4">
        <v>8.57</v>
      </c>
      <c r="Q4">
        <v>23.27</v>
      </c>
      <c r="S4">
        <v>2019</v>
      </c>
      <c r="T4">
        <v>10.38</v>
      </c>
      <c r="U4">
        <v>27.18</v>
      </c>
    </row>
    <row r="5" spans="2:21" x14ac:dyDescent="0.25">
      <c r="B5">
        <v>2020</v>
      </c>
      <c r="C5">
        <v>14</v>
      </c>
      <c r="D5">
        <v>23.48</v>
      </c>
      <c r="E5">
        <v>22.1</v>
      </c>
      <c r="G5" t="s">
        <v>52</v>
      </c>
      <c r="H5">
        <v>28.36</v>
      </c>
      <c r="I5">
        <v>51.32</v>
      </c>
      <c r="K5">
        <v>2020</v>
      </c>
      <c r="L5">
        <v>6.65</v>
      </c>
      <c r="M5">
        <v>16.54</v>
      </c>
      <c r="O5">
        <v>2020</v>
      </c>
      <c r="P5">
        <v>8.9600000000000009</v>
      </c>
      <c r="Q5">
        <v>29.19</v>
      </c>
      <c r="S5">
        <v>2020</v>
      </c>
      <c r="T5">
        <v>10.74</v>
      </c>
      <c r="U5">
        <v>24.08</v>
      </c>
    </row>
    <row r="6" spans="2:21" x14ac:dyDescent="0.25">
      <c r="B6">
        <v>2021</v>
      </c>
      <c r="C6">
        <v>14.95</v>
      </c>
      <c r="D6">
        <v>21.15</v>
      </c>
      <c r="E6">
        <v>24.9</v>
      </c>
      <c r="G6" t="s">
        <v>17</v>
      </c>
      <c r="H6">
        <v>25.02</v>
      </c>
      <c r="I6">
        <v>46.34</v>
      </c>
      <c r="K6">
        <v>2021</v>
      </c>
      <c r="L6">
        <v>7.11</v>
      </c>
      <c r="M6">
        <v>17.739999999999998</v>
      </c>
      <c r="O6">
        <v>2021</v>
      </c>
      <c r="P6">
        <v>8.99</v>
      </c>
      <c r="Q6">
        <v>26.02</v>
      </c>
      <c r="S6">
        <v>2021</v>
      </c>
      <c r="T6">
        <v>12.94</v>
      </c>
      <c r="U6">
        <v>26.96</v>
      </c>
    </row>
    <row r="7" spans="2:21" x14ac:dyDescent="0.25">
      <c r="B7">
        <v>2022</v>
      </c>
      <c r="C7">
        <v>17.920000000000002</v>
      </c>
      <c r="D7">
        <v>29.25</v>
      </c>
      <c r="E7">
        <v>27.57</v>
      </c>
      <c r="K7">
        <v>2022</v>
      </c>
      <c r="L7">
        <v>11.18</v>
      </c>
      <c r="M7">
        <v>20.5</v>
      </c>
      <c r="O7">
        <v>2022</v>
      </c>
      <c r="P7">
        <v>15.32</v>
      </c>
      <c r="Q7">
        <v>34.71</v>
      </c>
      <c r="S7">
        <v>2022</v>
      </c>
      <c r="T7">
        <v>10.92</v>
      </c>
      <c r="U7">
        <v>30.47</v>
      </c>
    </row>
    <row r="8" spans="2:21" x14ac:dyDescent="0.25">
      <c r="B8">
        <v>2023</v>
      </c>
      <c r="C8">
        <v>17.420000000000002</v>
      </c>
      <c r="D8">
        <v>29.6</v>
      </c>
      <c r="E8">
        <v>30.23</v>
      </c>
      <c r="K8">
        <v>2023</v>
      </c>
      <c r="L8">
        <v>8.27</v>
      </c>
      <c r="M8">
        <v>19.32</v>
      </c>
      <c r="O8">
        <v>2023</v>
      </c>
      <c r="P8">
        <v>18.579999999999998</v>
      </c>
      <c r="Q8">
        <v>32.799999999999997</v>
      </c>
      <c r="S8">
        <v>2023</v>
      </c>
      <c r="T8">
        <v>10.66</v>
      </c>
      <c r="U8">
        <v>37.97</v>
      </c>
    </row>
    <row r="9" spans="2:21" x14ac:dyDescent="0.25">
      <c r="B9">
        <v>2024</v>
      </c>
      <c r="C9">
        <v>27.98</v>
      </c>
      <c r="D9">
        <v>35.229999999999997</v>
      </c>
      <c r="E9">
        <v>34.26</v>
      </c>
      <c r="K9">
        <v>2024</v>
      </c>
      <c r="L9">
        <v>13.35</v>
      </c>
      <c r="M9">
        <v>31.12</v>
      </c>
      <c r="O9">
        <v>2024</v>
      </c>
      <c r="P9">
        <v>21.2</v>
      </c>
      <c r="Q9">
        <v>39.4</v>
      </c>
      <c r="S9">
        <v>2024</v>
      </c>
      <c r="T9">
        <v>14.5</v>
      </c>
      <c r="U9">
        <v>42.64</v>
      </c>
    </row>
    <row r="10" spans="2:21" x14ac:dyDescent="0.25">
      <c r="B10">
        <v>2025</v>
      </c>
      <c r="C10">
        <v>34.58</v>
      </c>
      <c r="D10">
        <v>45.8</v>
      </c>
      <c r="E10">
        <v>40.15</v>
      </c>
      <c r="K10">
        <v>2025</v>
      </c>
      <c r="L10">
        <v>21.01</v>
      </c>
      <c r="M10">
        <v>37.43</v>
      </c>
      <c r="O10">
        <v>2025</v>
      </c>
      <c r="P10">
        <v>28.36</v>
      </c>
      <c r="Q10">
        <v>51.32</v>
      </c>
      <c r="S10">
        <v>2025</v>
      </c>
      <c r="T10">
        <v>25.02</v>
      </c>
      <c r="U10">
        <v>46.34</v>
      </c>
    </row>
  </sheetData>
  <pageMargins left="0.7" right="0.7" top="0.75" bottom="0.75" header="0.3" footer="0.3"/>
  <pageSetup paperSize="9" orientation="portrait"/>
  <headerFooter>
    <oddHeader>&amp;C&amp;"Aptos"&amp;10&amp;K808080 Corporate Use&amp;1#_x000D_</oddHead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C2:O7"/>
  <sheetViews>
    <sheetView workbookViewId="0">
      <selection activeCell="K32" sqref="K32"/>
    </sheetView>
  </sheetViews>
  <sheetFormatPr baseColWidth="10" defaultColWidth="10.28515625" defaultRowHeight="15" x14ac:dyDescent="0.25"/>
  <cols>
    <col min="4" max="4" width="20.140625" bestFit="1" customWidth="1"/>
    <col min="5" max="5" width="21.7109375" bestFit="1" customWidth="1"/>
    <col min="6" max="6" width="19.140625" bestFit="1" customWidth="1"/>
    <col min="7" max="7" width="22.7109375" bestFit="1" customWidth="1"/>
    <col min="8" max="8" width="19" bestFit="1" customWidth="1"/>
    <col min="9" max="9" width="11.7109375" bestFit="1" customWidth="1"/>
  </cols>
  <sheetData>
    <row r="2" spans="3:15" x14ac:dyDescent="0.25">
      <c r="D2" t="s">
        <v>55</v>
      </c>
      <c r="E2" t="s">
        <v>56</v>
      </c>
      <c r="F2" t="s">
        <v>57</v>
      </c>
      <c r="G2" t="s">
        <v>58</v>
      </c>
      <c r="H2" t="s">
        <v>59</v>
      </c>
      <c r="I2" t="s">
        <v>60</v>
      </c>
    </row>
    <row r="4" spans="3:15" x14ac:dyDescent="0.25">
      <c r="D4" t="s">
        <v>61</v>
      </c>
      <c r="E4" t="s">
        <v>62</v>
      </c>
      <c r="F4" t="s">
        <v>63</v>
      </c>
      <c r="G4" t="s">
        <v>64</v>
      </c>
      <c r="H4" t="s">
        <v>65</v>
      </c>
      <c r="I4" t="s">
        <v>66</v>
      </c>
      <c r="O4" t="s">
        <v>67</v>
      </c>
    </row>
    <row r="5" spans="3:15" x14ac:dyDescent="0.25">
      <c r="C5" t="s">
        <v>12</v>
      </c>
      <c r="D5">
        <v>55.51</v>
      </c>
      <c r="E5">
        <v>34.020000000000003</v>
      </c>
      <c r="F5">
        <v>24.71</v>
      </c>
      <c r="G5">
        <v>23.08</v>
      </c>
      <c r="H5">
        <v>21.32</v>
      </c>
      <c r="I5">
        <v>26.39</v>
      </c>
      <c r="N5" t="s">
        <v>12</v>
      </c>
      <c r="O5">
        <v>50.37</v>
      </c>
    </row>
    <row r="6" spans="3:15" x14ac:dyDescent="0.25">
      <c r="C6" t="s">
        <v>52</v>
      </c>
      <c r="D6">
        <v>59.56</v>
      </c>
      <c r="E6">
        <v>43.51</v>
      </c>
      <c r="F6">
        <v>18.55</v>
      </c>
      <c r="G6">
        <v>24.63</v>
      </c>
      <c r="H6">
        <v>69.239999999999995</v>
      </c>
      <c r="I6">
        <v>19.3</v>
      </c>
      <c r="N6" t="s">
        <v>52</v>
      </c>
      <c r="O6">
        <v>55.07</v>
      </c>
    </row>
    <row r="7" spans="3:15" x14ac:dyDescent="0.25">
      <c r="C7" t="s">
        <v>17</v>
      </c>
      <c r="D7">
        <v>84.17</v>
      </c>
      <c r="E7">
        <v>66.72</v>
      </c>
      <c r="F7">
        <v>47.55</v>
      </c>
      <c r="G7">
        <v>20.6</v>
      </c>
      <c r="H7">
        <v>53.37</v>
      </c>
      <c r="I7">
        <v>14.91</v>
      </c>
      <c r="N7" t="s">
        <v>17</v>
      </c>
      <c r="O7">
        <v>81.22</v>
      </c>
    </row>
  </sheetData>
  <pageMargins left="0.7" right="0.7" top="0.75" bottom="0.75" header="0.3" footer="0.3"/>
  <pageSetup paperSize="9" orientation="portrait"/>
  <headerFooter>
    <oddHeader>&amp;C&amp;"Aptos"&amp;10&amp;K808080 Corporate Use&amp;1#_x000D_</oddHead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15</vt:i4>
      </vt:variant>
    </vt:vector>
  </HeadingPairs>
  <TitlesOfParts>
    <vt:vector size="15" baseType="lpstr">
      <vt:lpstr>Lisez-moi</vt:lpstr>
      <vt:lpstr>Graphique 1</vt:lpstr>
      <vt:lpstr>Graphique 2</vt:lpstr>
      <vt:lpstr>Graphique 3</vt:lpstr>
      <vt:lpstr>Graphique 4</vt:lpstr>
      <vt:lpstr>Graphique 5</vt:lpstr>
      <vt:lpstr>Graphique 6</vt:lpstr>
      <vt:lpstr>Graphique 7</vt:lpstr>
      <vt:lpstr>Graphique 8</vt:lpstr>
      <vt:lpstr>Graphique 9</vt:lpstr>
      <vt:lpstr>Graphique A1</vt:lpstr>
      <vt:lpstr>Graphique A2</vt:lpstr>
      <vt:lpstr>Graphique A3</vt:lpstr>
      <vt:lpstr>Graphique A4</vt:lpstr>
      <vt:lpstr>Graphique A5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cgsp</dc:creator>
  <cp:lastModifiedBy>ORTMANS Aymeric</cp:lastModifiedBy>
  <cp:revision>1</cp:revision>
  <dcterms:created xsi:type="dcterms:W3CDTF">2026-06-15T15:07:08Z</dcterms:created>
  <dcterms:modified xsi:type="dcterms:W3CDTF">2026-07-01T14:16:36Z</dcterms:modified>
</cp:coreProperties>
</file>